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70" windowWidth="15735" windowHeight="7335" tabRatio="303" activeTab="1"/>
  </bookViews>
  <sheets>
    <sheet name="totalen" sheetId="1" r:id="rId1"/>
    <sheet name="Samenvatting" sheetId="2" r:id="rId2"/>
    <sheet name="Criteria" sheetId="3" r:id="rId3"/>
  </sheets>
  <definedNames>
    <definedName name="_xlnm._FilterDatabase" localSheetId="0" hidden="1">totalen!$A$1:$H$73</definedName>
    <definedName name="Alle_Data" localSheetId="0">totalen!$A$1:$H$73</definedName>
    <definedName name="BTW_bedrag" localSheetId="0">totalen!$G$77</definedName>
    <definedName name="_xlnm.Criteria" localSheetId="0">Criteria!$A$1:$A$2</definedName>
    <definedName name="_xlnm.Extract" localSheetId="1">Samenvatting!$J$1:$Q$6</definedName>
    <definedName name="Totaal_01" localSheetId="1">Samenvatting!$A$22</definedName>
    <definedName name="Totaal_01">Samenvatting!$A$22</definedName>
    <definedName name="Totaal_02" localSheetId="1">Samenvatting!$J$22</definedName>
    <definedName name="Totaal_Pan_maat_4" localSheetId="1">Samenvatting!$A$7:$C$7</definedName>
    <definedName name="Totaalbedrag" localSheetId="0">totalen!$H$77</definedName>
  </definedNames>
  <calcPr calcId="125725"/>
</workbook>
</file>

<file path=xl/calcChain.xml><?xml version="1.0" encoding="utf-8"?>
<calcChain xmlns="http://schemas.openxmlformats.org/spreadsheetml/2006/main">
  <c r="J22" i="2"/>
  <c r="Q22"/>
  <c r="A22"/>
  <c r="H22"/>
  <c r="F77" i="1"/>
  <c r="G73"/>
  <c r="H73" s="1"/>
  <c r="G72"/>
  <c r="H72" s="1"/>
  <c r="G71"/>
  <c r="H71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G61"/>
  <c r="H61" s="1"/>
  <c r="G60"/>
  <c r="H60" s="1"/>
  <c r="G59"/>
  <c r="H59" s="1"/>
  <c r="G58"/>
  <c r="H58" s="1"/>
  <c r="G57"/>
  <c r="H57" s="1"/>
  <c r="G56"/>
  <c r="H56" s="1"/>
  <c r="G55"/>
  <c r="H55" s="1"/>
  <c r="G54"/>
  <c r="H54" s="1"/>
  <c r="G53"/>
  <c r="G52"/>
  <c r="H52" s="1"/>
  <c r="G51"/>
  <c r="H51" s="1"/>
  <c r="G50"/>
  <c r="H50" s="1"/>
  <c r="G49"/>
  <c r="H49" s="1"/>
  <c r="G48"/>
  <c r="H48" s="1"/>
  <c r="G47"/>
  <c r="H47" s="1"/>
  <c r="G46"/>
  <c r="H46" s="1"/>
  <c r="G45"/>
  <c r="H45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2"/>
  <c r="H32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 s="1"/>
  <c r="G14"/>
  <c r="H14" s="1"/>
  <c r="G13"/>
  <c r="H13" s="1"/>
  <c r="G12"/>
  <c r="H12" s="1"/>
  <c r="G11"/>
  <c r="H11" s="1"/>
  <c r="G10"/>
  <c r="H10" s="1"/>
  <c r="G9"/>
  <c r="H9" s="1"/>
  <c r="G8"/>
  <c r="H8" s="1"/>
  <c r="G7"/>
  <c r="H7" s="1"/>
  <c r="G6"/>
  <c r="H6" s="1"/>
  <c r="G5"/>
  <c r="H5" s="1"/>
  <c r="G4"/>
  <c r="H4" s="1"/>
  <c r="G3"/>
  <c r="H3" s="1"/>
  <c r="H2"/>
  <c r="G2"/>
  <c r="G77" s="1"/>
  <c r="H53" l="1"/>
  <c r="H77" s="1"/>
  <c r="G81" l="1"/>
</calcChain>
</file>

<file path=xl/sharedStrings.xml><?xml version="1.0" encoding="utf-8"?>
<sst xmlns="http://schemas.openxmlformats.org/spreadsheetml/2006/main" count="210" uniqueCount="44">
  <si>
    <t>Naam</t>
  </si>
  <si>
    <t>Aantal</t>
  </si>
  <si>
    <t>Code</t>
  </si>
  <si>
    <t>Inkoop</t>
  </si>
  <si>
    <t>BTW</t>
  </si>
  <si>
    <t>Toeslag</t>
  </si>
  <si>
    <t>BTW Bedrag</t>
  </si>
  <si>
    <t>Totaal</t>
  </si>
  <si>
    <t>Pan maat 4</t>
  </si>
  <si>
    <t>P001</t>
  </si>
  <si>
    <t>Ovenschaal</t>
  </si>
  <si>
    <t>O001</t>
  </si>
  <si>
    <t>Broodmand</t>
  </si>
  <si>
    <t>B001</t>
  </si>
  <si>
    <t>Theekopje</t>
  </si>
  <si>
    <t>TK01</t>
  </si>
  <si>
    <t>Zeepdispenser</t>
  </si>
  <si>
    <t>ZD023</t>
  </si>
  <si>
    <t>Pan maat 5</t>
  </si>
  <si>
    <t>P002</t>
  </si>
  <si>
    <t>Lineaal</t>
  </si>
  <si>
    <t>LI02GT</t>
  </si>
  <si>
    <t>Bureaulamp</t>
  </si>
  <si>
    <t>BL003PI</t>
  </si>
  <si>
    <t>Penseel</t>
  </si>
  <si>
    <t>LIU01</t>
  </si>
  <si>
    <t>Kokosnoot</t>
  </si>
  <si>
    <t>KKN003</t>
  </si>
  <si>
    <t>Webcam</t>
  </si>
  <si>
    <t>WB09HG</t>
  </si>
  <si>
    <t>Muis</t>
  </si>
  <si>
    <t>MU9226G</t>
  </si>
  <si>
    <t>Camera</t>
  </si>
  <si>
    <t>PNTX001</t>
  </si>
  <si>
    <t>Blok</t>
  </si>
  <si>
    <t>YK002</t>
  </si>
  <si>
    <t>Tafelkleed</t>
  </si>
  <si>
    <t>TH0023</t>
  </si>
  <si>
    <t>Schilderij</t>
  </si>
  <si>
    <t>KN001IY</t>
  </si>
  <si>
    <t>Feestneus</t>
  </si>
  <si>
    <t>FN007</t>
  </si>
  <si>
    <t>Appel</t>
  </si>
  <si>
    <t>PLL002</t>
  </si>
</sst>
</file>

<file path=xl/styles.xml><?xml version="1.0" encoding="utf-8"?>
<styleSheet xmlns="http://schemas.openxmlformats.org/spreadsheetml/2006/main">
  <numFmts count="2">
    <numFmt numFmtId="44" formatCode="_ &quot;€&quot;\ * #,##0.00_ ;_ &quot;€&quot;\ * \-#,##0.00_ ;_ &quot;€&quot;\ * &quot;-&quot;??_ ;_ @_ "/>
    <numFmt numFmtId="164" formatCode="[$€-2]\ #,##0.00"/>
  </numFmts>
  <fonts count="6">
    <font>
      <sz val="10"/>
      <color rgb="FF000000"/>
      <name val="Arial"/>
    </font>
    <font>
      <b/>
      <sz val="10"/>
      <color rgb="FFCC0000"/>
      <name val="Arial"/>
      <family val="2"/>
    </font>
    <font>
      <b/>
      <sz val="10"/>
      <color rgb="FFCC0000"/>
      <name val="Arial"/>
      <family val="2"/>
    </font>
    <font>
      <b/>
      <sz val="10"/>
      <color rgb="FFCC0000"/>
      <name val="Arial"/>
      <family val="2"/>
    </font>
    <font>
      <b/>
      <sz val="10"/>
      <color rgb="FFCC000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FC5E8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F6B26B"/>
        <bgColor indexed="64"/>
      </patternFill>
    </fill>
    <fill>
      <patternFill patternType="solid">
        <fgColor rgb="FFF6B26B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F6B26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7">
    <xf numFmtId="0" fontId="0" fillId="0" borderId="0" xfId="0" applyAlignment="1">
      <alignment wrapText="1"/>
    </xf>
    <xf numFmtId="164" fontId="0" fillId="2" borderId="0" xfId="0" applyNumberFormat="1" applyFill="1" applyAlignment="1">
      <alignment wrapText="1"/>
    </xf>
    <xf numFmtId="0" fontId="1" fillId="3" borderId="0" xfId="0" applyFont="1" applyFill="1" applyAlignment="1">
      <alignment wrapText="1"/>
    </xf>
    <xf numFmtId="9" fontId="0" fillId="0" borderId="0" xfId="0" applyNumberFormat="1" applyAlignment="1">
      <alignment wrapText="1"/>
    </xf>
    <xf numFmtId="164" fontId="2" fillId="4" borderId="0" xfId="0" applyNumberFormat="1" applyFont="1" applyFill="1" applyAlignment="1">
      <alignment wrapText="1"/>
    </xf>
    <xf numFmtId="164" fontId="0" fillId="0" borderId="0" xfId="0" applyNumberFormat="1" applyAlignment="1">
      <alignment wrapText="1"/>
    </xf>
    <xf numFmtId="9" fontId="3" fillId="5" borderId="0" xfId="0" applyNumberFormat="1" applyFont="1" applyFill="1" applyAlignment="1">
      <alignment wrapText="1"/>
    </xf>
    <xf numFmtId="9" fontId="0" fillId="6" borderId="0" xfId="0" applyNumberFormat="1" applyFill="1" applyAlignment="1">
      <alignment wrapText="1"/>
    </xf>
    <xf numFmtId="0" fontId="0" fillId="7" borderId="0" xfId="0" applyFill="1" applyAlignment="1">
      <alignment wrapText="1"/>
    </xf>
    <xf numFmtId="0" fontId="4" fillId="8" borderId="0" xfId="0" applyFont="1" applyFill="1" applyAlignment="1">
      <alignment wrapText="1"/>
    </xf>
    <xf numFmtId="44" fontId="0" fillId="7" borderId="0" xfId="1" applyFont="1" applyFill="1" applyAlignment="1">
      <alignment wrapText="1"/>
    </xf>
    <xf numFmtId="0" fontId="5" fillId="0" borderId="0" xfId="0" applyFont="1" applyAlignment="1">
      <alignment wrapText="1"/>
    </xf>
    <xf numFmtId="44" fontId="0" fillId="0" borderId="0" xfId="1" applyFont="1"/>
    <xf numFmtId="0" fontId="4" fillId="8" borderId="1" xfId="0" applyFont="1" applyFill="1" applyBorder="1" applyAlignment="1">
      <alignment wrapText="1"/>
    </xf>
    <xf numFmtId="164" fontId="2" fillId="4" borderId="1" xfId="0" applyNumberFormat="1" applyFon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0"/>
  <sheetViews>
    <sheetView topLeftCell="A29" zoomScaleNormal="100" workbookViewId="0">
      <selection activeCell="A3" sqref="A3"/>
    </sheetView>
  </sheetViews>
  <sheetFormatPr defaultColWidth="17.140625" defaultRowHeight="12.75" customHeight="1"/>
  <sheetData>
    <row r="1" spans="1:8" ht="12.75" customHeight="1">
      <c r="A1" s="9" t="s">
        <v>0</v>
      </c>
      <c r="B1" s="9" t="s">
        <v>1</v>
      </c>
      <c r="C1" s="9" t="s">
        <v>2</v>
      </c>
      <c r="D1" s="4" t="s">
        <v>3</v>
      </c>
      <c r="E1" s="6" t="s">
        <v>4</v>
      </c>
      <c r="F1" s="4" t="s">
        <v>5</v>
      </c>
      <c r="G1" s="4" t="s">
        <v>6</v>
      </c>
      <c r="H1" s="4" t="s">
        <v>7</v>
      </c>
    </row>
    <row r="2" spans="1:8" ht="12.75" customHeight="1">
      <c r="A2" t="s">
        <v>8</v>
      </c>
      <c r="B2">
        <v>2</v>
      </c>
      <c r="C2" t="s">
        <v>9</v>
      </c>
      <c r="D2" s="5">
        <v>14.25</v>
      </c>
      <c r="E2" s="3">
        <v>0.21</v>
      </c>
      <c r="F2" s="5">
        <v>2</v>
      </c>
      <c r="G2" s="5">
        <f t="shared" ref="G2:G33" si="0">((B2*D2)+F2)*E2</f>
        <v>6.4049999999999994</v>
      </c>
      <c r="H2" s="5">
        <f t="shared" ref="H2:H33" si="1">((B2*D2)+G2)</f>
        <v>34.905000000000001</v>
      </c>
    </row>
    <row r="3" spans="1:8" ht="12.75" customHeight="1">
      <c r="A3" t="s">
        <v>10</v>
      </c>
      <c r="B3">
        <v>34</v>
      </c>
      <c r="C3" t="s">
        <v>11</v>
      </c>
      <c r="D3" s="5">
        <v>12.35</v>
      </c>
      <c r="E3" s="3">
        <v>0.21</v>
      </c>
      <c r="F3" s="5">
        <v>2</v>
      </c>
      <c r="G3" s="5">
        <f t="shared" si="0"/>
        <v>88.59899999999999</v>
      </c>
      <c r="H3" s="5">
        <f t="shared" si="1"/>
        <v>508.49899999999997</v>
      </c>
    </row>
    <row r="4" spans="1:8" ht="12.75" customHeight="1">
      <c r="A4" t="s">
        <v>12</v>
      </c>
      <c r="B4">
        <v>5</v>
      </c>
      <c r="C4" t="s">
        <v>13</v>
      </c>
      <c r="D4" s="5">
        <v>4.2300000000000004</v>
      </c>
      <c r="E4" s="3">
        <v>0.21</v>
      </c>
      <c r="F4" s="5">
        <v>2</v>
      </c>
      <c r="G4" s="5">
        <f t="shared" si="0"/>
        <v>4.8615000000000004</v>
      </c>
      <c r="H4" s="5">
        <f t="shared" si="1"/>
        <v>26.011500000000002</v>
      </c>
    </row>
    <row r="5" spans="1:8" ht="12.75" customHeight="1">
      <c r="A5" t="s">
        <v>14</v>
      </c>
      <c r="B5">
        <v>56</v>
      </c>
      <c r="C5" t="s">
        <v>15</v>
      </c>
      <c r="D5" s="5">
        <v>1.45</v>
      </c>
      <c r="E5" s="3">
        <v>0.21</v>
      </c>
      <c r="F5" s="5">
        <v>2</v>
      </c>
      <c r="G5" s="5">
        <f t="shared" si="0"/>
        <v>17.472000000000001</v>
      </c>
      <c r="H5" s="5">
        <f t="shared" si="1"/>
        <v>98.671999999999997</v>
      </c>
    </row>
    <row r="6" spans="1:8" ht="12.75" customHeight="1">
      <c r="A6" t="s">
        <v>16</v>
      </c>
      <c r="B6">
        <v>4</v>
      </c>
      <c r="C6" t="s">
        <v>17</v>
      </c>
      <c r="D6" s="5">
        <v>2.56</v>
      </c>
      <c r="E6" s="3">
        <v>0.21</v>
      </c>
      <c r="F6" s="5">
        <v>2</v>
      </c>
      <c r="G6" s="5">
        <f t="shared" si="0"/>
        <v>2.5703999999999998</v>
      </c>
      <c r="H6" s="5">
        <f t="shared" si="1"/>
        <v>12.8104</v>
      </c>
    </row>
    <row r="7" spans="1:8" ht="12.75" customHeight="1">
      <c r="A7" t="s">
        <v>18</v>
      </c>
      <c r="B7">
        <v>3</v>
      </c>
      <c r="C7" t="s">
        <v>19</v>
      </c>
      <c r="D7" s="5">
        <v>15.35</v>
      </c>
      <c r="E7" s="3">
        <v>0.21</v>
      </c>
      <c r="F7" s="5">
        <v>2</v>
      </c>
      <c r="G7" s="5">
        <f t="shared" si="0"/>
        <v>10.090499999999999</v>
      </c>
      <c r="H7" s="5">
        <f t="shared" si="1"/>
        <v>56.140499999999996</v>
      </c>
    </row>
    <row r="8" spans="1:8" ht="12.75" customHeight="1">
      <c r="A8" t="s">
        <v>20</v>
      </c>
      <c r="B8">
        <v>3</v>
      </c>
      <c r="C8" t="s">
        <v>21</v>
      </c>
      <c r="D8" s="5">
        <v>0.89</v>
      </c>
      <c r="E8" s="3">
        <v>0.21</v>
      </c>
      <c r="F8" s="5">
        <v>2</v>
      </c>
      <c r="G8" s="5">
        <f t="shared" si="0"/>
        <v>0.98069999999999991</v>
      </c>
      <c r="H8" s="5">
        <f t="shared" si="1"/>
        <v>3.6506999999999996</v>
      </c>
    </row>
    <row r="9" spans="1:8" ht="12.75" customHeight="1">
      <c r="A9" t="s">
        <v>22</v>
      </c>
      <c r="B9">
        <v>5</v>
      </c>
      <c r="C9" t="s">
        <v>23</v>
      </c>
      <c r="D9" s="5">
        <v>27.89</v>
      </c>
      <c r="E9" s="3">
        <v>0.21</v>
      </c>
      <c r="F9" s="5">
        <v>2</v>
      </c>
      <c r="G9" s="5">
        <f t="shared" si="0"/>
        <v>29.704499999999996</v>
      </c>
      <c r="H9" s="5">
        <f t="shared" si="1"/>
        <v>169.15449999999998</v>
      </c>
    </row>
    <row r="10" spans="1:8" ht="12.75" customHeight="1">
      <c r="A10" t="s">
        <v>24</v>
      </c>
      <c r="B10">
        <v>6</v>
      </c>
      <c r="C10" t="s">
        <v>25</v>
      </c>
      <c r="D10" s="5">
        <v>1.35</v>
      </c>
      <c r="E10" s="3">
        <v>0.21</v>
      </c>
      <c r="F10" s="5">
        <v>2</v>
      </c>
      <c r="G10" s="5">
        <f t="shared" si="0"/>
        <v>2.1210000000000004</v>
      </c>
      <c r="H10" s="5">
        <f t="shared" si="1"/>
        <v>10.221000000000002</v>
      </c>
    </row>
    <row r="11" spans="1:8" ht="12.75" customHeight="1">
      <c r="A11" t="s">
        <v>26</v>
      </c>
      <c r="B11">
        <v>54</v>
      </c>
      <c r="C11" t="s">
        <v>27</v>
      </c>
      <c r="D11" s="5">
        <v>0.34</v>
      </c>
      <c r="E11" s="3">
        <v>0.04</v>
      </c>
      <c r="F11" s="5">
        <v>2</v>
      </c>
      <c r="G11" s="5">
        <f t="shared" si="0"/>
        <v>0.81440000000000012</v>
      </c>
      <c r="H11" s="5">
        <f t="shared" si="1"/>
        <v>19.174400000000002</v>
      </c>
    </row>
    <row r="12" spans="1:8" ht="12.75" customHeight="1">
      <c r="A12" t="s">
        <v>28</v>
      </c>
      <c r="B12">
        <v>3</v>
      </c>
      <c r="C12" t="s">
        <v>29</v>
      </c>
      <c r="D12" s="5">
        <v>10.95</v>
      </c>
      <c r="E12" s="3">
        <v>0.21</v>
      </c>
      <c r="F12" s="5">
        <v>2</v>
      </c>
      <c r="G12" s="5">
        <f t="shared" si="0"/>
        <v>7.3184999999999985</v>
      </c>
      <c r="H12" s="5">
        <f t="shared" si="1"/>
        <v>40.168499999999995</v>
      </c>
    </row>
    <row r="13" spans="1:8" ht="12.75" customHeight="1">
      <c r="A13" t="s">
        <v>30</v>
      </c>
      <c r="B13">
        <v>44</v>
      </c>
      <c r="C13" t="s">
        <v>31</v>
      </c>
      <c r="D13" s="5">
        <v>21.35</v>
      </c>
      <c r="E13" s="3">
        <v>0.21</v>
      </c>
      <c r="F13" s="5">
        <v>2</v>
      </c>
      <c r="G13" s="5">
        <f t="shared" si="0"/>
        <v>197.69400000000002</v>
      </c>
      <c r="H13" s="5">
        <f t="shared" si="1"/>
        <v>1137.0940000000001</v>
      </c>
    </row>
    <row r="14" spans="1:8" ht="12.75" customHeight="1">
      <c r="A14" t="s">
        <v>32</v>
      </c>
      <c r="B14">
        <v>4</v>
      </c>
      <c r="C14" t="s">
        <v>33</v>
      </c>
      <c r="D14" s="5">
        <v>1021</v>
      </c>
      <c r="E14" s="3">
        <v>0.21</v>
      </c>
      <c r="F14" s="5">
        <v>2</v>
      </c>
      <c r="G14" s="5">
        <f t="shared" si="0"/>
        <v>858.06</v>
      </c>
      <c r="H14" s="5">
        <f t="shared" si="1"/>
        <v>4942.0599999999995</v>
      </c>
    </row>
    <row r="15" spans="1:8" ht="12.75" customHeight="1">
      <c r="A15" t="s">
        <v>34</v>
      </c>
      <c r="B15">
        <v>4</v>
      </c>
      <c r="C15" t="s">
        <v>35</v>
      </c>
      <c r="D15" s="5">
        <v>1.21</v>
      </c>
      <c r="E15" s="3">
        <v>0.21</v>
      </c>
      <c r="F15" s="5">
        <v>2</v>
      </c>
      <c r="G15" s="5">
        <f t="shared" si="0"/>
        <v>1.4363999999999999</v>
      </c>
      <c r="H15" s="5">
        <f t="shared" si="1"/>
        <v>6.2763999999999998</v>
      </c>
    </row>
    <row r="16" spans="1:8" ht="12.75" customHeight="1">
      <c r="A16" t="s">
        <v>36</v>
      </c>
      <c r="B16">
        <v>4</v>
      </c>
      <c r="C16" t="s">
        <v>37</v>
      </c>
      <c r="D16" s="5">
        <v>9.65</v>
      </c>
      <c r="E16" s="3">
        <v>0.21</v>
      </c>
      <c r="F16" s="5">
        <v>2</v>
      </c>
      <c r="G16" s="5">
        <f t="shared" si="0"/>
        <v>8.5259999999999998</v>
      </c>
      <c r="H16" s="5">
        <f t="shared" si="1"/>
        <v>47.126000000000005</v>
      </c>
    </row>
    <row r="17" spans="1:8" ht="12.75" customHeight="1">
      <c r="A17" t="s">
        <v>38</v>
      </c>
      <c r="B17">
        <v>4</v>
      </c>
      <c r="C17" t="s">
        <v>39</v>
      </c>
      <c r="D17" s="5">
        <v>12056</v>
      </c>
      <c r="E17" s="3">
        <v>0.21</v>
      </c>
      <c r="F17" s="5">
        <v>2</v>
      </c>
      <c r="G17" s="5">
        <f t="shared" si="0"/>
        <v>10127.459999999999</v>
      </c>
      <c r="H17" s="5">
        <f t="shared" si="1"/>
        <v>58351.46</v>
      </c>
    </row>
    <row r="18" spans="1:8" ht="12.75" customHeight="1">
      <c r="A18" t="s">
        <v>40</v>
      </c>
      <c r="B18">
        <v>33</v>
      </c>
      <c r="C18" t="s">
        <v>41</v>
      </c>
      <c r="D18" s="5">
        <v>0.35</v>
      </c>
      <c r="E18" s="3">
        <v>0.21</v>
      </c>
      <c r="F18" s="5">
        <v>2</v>
      </c>
      <c r="G18" s="5">
        <f t="shared" si="0"/>
        <v>2.8454999999999995</v>
      </c>
      <c r="H18" s="5">
        <f t="shared" si="1"/>
        <v>14.395499999999998</v>
      </c>
    </row>
    <row r="19" spans="1:8" ht="12.75" customHeight="1">
      <c r="A19" t="s">
        <v>42</v>
      </c>
      <c r="B19">
        <v>22</v>
      </c>
      <c r="C19" t="s">
        <v>43</v>
      </c>
      <c r="D19" s="5">
        <v>0.04</v>
      </c>
      <c r="E19" s="3">
        <v>0.04</v>
      </c>
      <c r="F19" s="5">
        <v>2</v>
      </c>
      <c r="G19" s="5">
        <f t="shared" si="0"/>
        <v>0.1152</v>
      </c>
      <c r="H19" s="5">
        <f t="shared" si="1"/>
        <v>0.99519999999999997</v>
      </c>
    </row>
    <row r="20" spans="1:8" ht="12.75" customHeight="1">
      <c r="A20" t="s">
        <v>8</v>
      </c>
      <c r="B20">
        <v>26</v>
      </c>
      <c r="C20" t="s">
        <v>9</v>
      </c>
      <c r="D20" s="5">
        <v>14.25</v>
      </c>
      <c r="E20" s="3">
        <v>0.21</v>
      </c>
      <c r="F20" s="5">
        <v>2</v>
      </c>
      <c r="G20" s="5">
        <f t="shared" si="0"/>
        <v>78.224999999999994</v>
      </c>
      <c r="H20" s="5">
        <f t="shared" si="1"/>
        <v>448.72500000000002</v>
      </c>
    </row>
    <row r="21" spans="1:8" ht="12.75" customHeight="1">
      <c r="A21" t="s">
        <v>10</v>
      </c>
      <c r="B21">
        <v>43</v>
      </c>
      <c r="C21" t="s">
        <v>11</v>
      </c>
      <c r="D21" s="5">
        <v>12.35</v>
      </c>
      <c r="E21" s="3">
        <v>0.21</v>
      </c>
      <c r="F21" s="5">
        <v>2</v>
      </c>
      <c r="G21" s="5">
        <f t="shared" si="0"/>
        <v>111.94049999999999</v>
      </c>
      <c r="H21" s="5">
        <f t="shared" si="1"/>
        <v>642.99049999999988</v>
      </c>
    </row>
    <row r="22" spans="1:8" ht="12.75" customHeight="1">
      <c r="A22" t="s">
        <v>12</v>
      </c>
      <c r="B22">
        <v>3</v>
      </c>
      <c r="C22" t="s">
        <v>13</v>
      </c>
      <c r="D22" s="5">
        <v>4.2300000000000004</v>
      </c>
      <c r="E22" s="3">
        <v>0.21</v>
      </c>
      <c r="F22" s="5">
        <v>2</v>
      </c>
      <c r="G22" s="5">
        <f t="shared" si="0"/>
        <v>3.0849000000000002</v>
      </c>
      <c r="H22" s="5">
        <f t="shared" si="1"/>
        <v>15.774900000000002</v>
      </c>
    </row>
    <row r="23" spans="1:8" ht="12.75" customHeight="1">
      <c r="A23" t="s">
        <v>14</v>
      </c>
      <c r="B23">
        <v>53</v>
      </c>
      <c r="C23" t="s">
        <v>15</v>
      </c>
      <c r="D23" s="5">
        <v>1.45</v>
      </c>
      <c r="E23" s="3">
        <v>0.21</v>
      </c>
      <c r="F23" s="5">
        <v>2</v>
      </c>
      <c r="G23" s="5">
        <f t="shared" si="0"/>
        <v>16.558499999999999</v>
      </c>
      <c r="H23" s="5">
        <f t="shared" si="1"/>
        <v>93.408499999999989</v>
      </c>
    </row>
    <row r="24" spans="1:8" ht="12.75" customHeight="1">
      <c r="A24" t="s">
        <v>16</v>
      </c>
      <c r="B24">
        <v>3</v>
      </c>
      <c r="C24" t="s">
        <v>17</v>
      </c>
      <c r="D24" s="5">
        <v>2.56</v>
      </c>
      <c r="E24" s="3">
        <v>0.21</v>
      </c>
      <c r="F24" s="5">
        <v>2</v>
      </c>
      <c r="G24" s="5">
        <f t="shared" si="0"/>
        <v>2.0327999999999999</v>
      </c>
      <c r="H24" s="5">
        <f t="shared" si="1"/>
        <v>9.7127999999999997</v>
      </c>
    </row>
    <row r="25" spans="1:8" ht="12.75" customHeight="1">
      <c r="A25" t="s">
        <v>18</v>
      </c>
      <c r="B25">
        <v>35</v>
      </c>
      <c r="C25" t="s">
        <v>19</v>
      </c>
      <c r="D25" s="5">
        <v>15.35</v>
      </c>
      <c r="E25" s="3">
        <v>0.21</v>
      </c>
      <c r="F25" s="5">
        <v>2</v>
      </c>
      <c r="G25" s="5">
        <f t="shared" si="0"/>
        <v>113.24249999999999</v>
      </c>
      <c r="H25" s="5">
        <f t="shared" si="1"/>
        <v>650.49249999999995</v>
      </c>
    </row>
    <row r="26" spans="1:8" ht="12.75" customHeight="1">
      <c r="A26" t="s">
        <v>20</v>
      </c>
      <c r="B26">
        <v>663</v>
      </c>
      <c r="C26" t="s">
        <v>21</v>
      </c>
      <c r="D26" s="5">
        <v>0.89</v>
      </c>
      <c r="E26" s="3">
        <v>0.21</v>
      </c>
      <c r="F26" s="5">
        <v>2</v>
      </c>
      <c r="G26" s="5">
        <f t="shared" si="0"/>
        <v>124.33470000000001</v>
      </c>
      <c r="H26" s="5">
        <f t="shared" si="1"/>
        <v>714.40470000000005</v>
      </c>
    </row>
    <row r="27" spans="1:8" ht="12.75" customHeight="1">
      <c r="A27" t="s">
        <v>22</v>
      </c>
      <c r="B27">
        <v>3</v>
      </c>
      <c r="C27" t="s">
        <v>23</v>
      </c>
      <c r="D27" s="5">
        <v>27.89</v>
      </c>
      <c r="E27" s="3">
        <v>0.21</v>
      </c>
      <c r="F27" s="5">
        <v>2</v>
      </c>
      <c r="G27" s="5">
        <f t="shared" si="0"/>
        <v>17.9907</v>
      </c>
      <c r="H27" s="5">
        <f t="shared" si="1"/>
        <v>101.66070000000001</v>
      </c>
    </row>
    <row r="28" spans="1:8" ht="12.75" customHeight="1">
      <c r="A28" t="s">
        <v>24</v>
      </c>
      <c r="B28">
        <v>6</v>
      </c>
      <c r="C28" t="s">
        <v>25</v>
      </c>
      <c r="D28" s="5">
        <v>1.35</v>
      </c>
      <c r="E28" s="3">
        <v>0.21</v>
      </c>
      <c r="F28" s="5">
        <v>2</v>
      </c>
      <c r="G28" s="5">
        <f t="shared" si="0"/>
        <v>2.1210000000000004</v>
      </c>
      <c r="H28" s="5">
        <f t="shared" si="1"/>
        <v>10.221000000000002</v>
      </c>
    </row>
    <row r="29" spans="1:8" ht="12.75" customHeight="1">
      <c r="A29" t="s">
        <v>26</v>
      </c>
      <c r="B29">
        <v>63</v>
      </c>
      <c r="C29" t="s">
        <v>27</v>
      </c>
      <c r="D29" s="5">
        <v>0.34</v>
      </c>
      <c r="E29" s="3">
        <v>0.04</v>
      </c>
      <c r="F29" s="5">
        <v>2</v>
      </c>
      <c r="G29" s="5">
        <f t="shared" si="0"/>
        <v>0.93680000000000008</v>
      </c>
      <c r="H29" s="5">
        <f t="shared" si="1"/>
        <v>22.356800000000003</v>
      </c>
    </row>
    <row r="30" spans="1:8" ht="12.75" customHeight="1">
      <c r="A30" t="s">
        <v>28</v>
      </c>
      <c r="B30">
        <v>6</v>
      </c>
      <c r="C30" t="s">
        <v>29</v>
      </c>
      <c r="D30" s="5">
        <v>10.95</v>
      </c>
      <c r="E30" s="3">
        <v>0.21</v>
      </c>
      <c r="F30" s="5">
        <v>2</v>
      </c>
      <c r="G30" s="5">
        <f t="shared" si="0"/>
        <v>14.216999999999997</v>
      </c>
      <c r="H30" s="5">
        <f t="shared" si="1"/>
        <v>79.916999999999987</v>
      </c>
    </row>
    <row r="31" spans="1:8" ht="12.75" customHeight="1">
      <c r="A31" t="s">
        <v>30</v>
      </c>
      <c r="B31">
        <v>3</v>
      </c>
      <c r="C31" t="s">
        <v>31</v>
      </c>
      <c r="D31" s="5">
        <v>21.35</v>
      </c>
      <c r="E31" s="3">
        <v>0.21</v>
      </c>
      <c r="F31" s="5">
        <v>2</v>
      </c>
      <c r="G31" s="5">
        <f t="shared" si="0"/>
        <v>13.870500000000002</v>
      </c>
      <c r="H31" s="5">
        <f t="shared" si="1"/>
        <v>77.920500000000018</v>
      </c>
    </row>
    <row r="32" spans="1:8" ht="12.75" customHeight="1">
      <c r="A32" t="s">
        <v>32</v>
      </c>
      <c r="B32">
        <v>6</v>
      </c>
      <c r="C32" t="s">
        <v>33</v>
      </c>
      <c r="D32" s="5">
        <v>1021</v>
      </c>
      <c r="E32" s="3">
        <v>0.21</v>
      </c>
      <c r="F32" s="5">
        <v>2</v>
      </c>
      <c r="G32" s="5">
        <f t="shared" si="0"/>
        <v>1286.8799999999999</v>
      </c>
      <c r="H32" s="5">
        <f t="shared" si="1"/>
        <v>7412.88</v>
      </c>
    </row>
    <row r="33" spans="1:8" ht="12.75" customHeight="1">
      <c r="A33" t="s">
        <v>34</v>
      </c>
      <c r="B33">
        <v>63</v>
      </c>
      <c r="C33" t="s">
        <v>35</v>
      </c>
      <c r="D33" s="5">
        <v>1.21</v>
      </c>
      <c r="E33" s="3">
        <v>0.21</v>
      </c>
      <c r="F33" s="5">
        <v>2</v>
      </c>
      <c r="G33" s="5">
        <f t="shared" si="0"/>
        <v>16.4283</v>
      </c>
      <c r="H33" s="5">
        <f t="shared" si="1"/>
        <v>92.658299999999997</v>
      </c>
    </row>
    <row r="34" spans="1:8" ht="12.75" customHeight="1">
      <c r="A34" t="s">
        <v>36</v>
      </c>
      <c r="B34">
        <v>36</v>
      </c>
      <c r="C34" t="s">
        <v>37</v>
      </c>
      <c r="D34" s="5">
        <v>9.65</v>
      </c>
      <c r="E34" s="3">
        <v>0.21</v>
      </c>
      <c r="F34" s="5">
        <v>2</v>
      </c>
      <c r="G34" s="5">
        <f t="shared" ref="G34:G65" si="2">((B34*D34)+F34)*E34</f>
        <v>73.374000000000009</v>
      </c>
      <c r="H34" s="5">
        <f t="shared" ref="H34:H65" si="3">((B34*D34)+G34)</f>
        <v>420.77400000000006</v>
      </c>
    </row>
    <row r="35" spans="1:8" ht="12.75" customHeight="1">
      <c r="A35" t="s">
        <v>38</v>
      </c>
      <c r="B35">
        <v>36</v>
      </c>
      <c r="C35" t="s">
        <v>39</v>
      </c>
      <c r="D35" s="5">
        <v>12056</v>
      </c>
      <c r="E35" s="3">
        <v>0.21</v>
      </c>
      <c r="F35" s="5">
        <v>2</v>
      </c>
      <c r="G35" s="5">
        <f t="shared" si="2"/>
        <v>91143.78</v>
      </c>
      <c r="H35" s="5">
        <f t="shared" si="3"/>
        <v>525159.78</v>
      </c>
    </row>
    <row r="36" spans="1:8" ht="12.75" customHeight="1">
      <c r="A36" t="s">
        <v>40</v>
      </c>
      <c r="B36">
        <v>6</v>
      </c>
      <c r="C36" t="s">
        <v>41</v>
      </c>
      <c r="D36" s="5">
        <v>0.35</v>
      </c>
      <c r="E36" s="3">
        <v>0.21</v>
      </c>
      <c r="F36" s="5">
        <v>2</v>
      </c>
      <c r="G36" s="5">
        <f t="shared" si="2"/>
        <v>0.86099999999999988</v>
      </c>
      <c r="H36" s="5">
        <f t="shared" si="3"/>
        <v>2.9609999999999994</v>
      </c>
    </row>
    <row r="37" spans="1:8" ht="12.75" customHeight="1">
      <c r="A37" t="s">
        <v>42</v>
      </c>
      <c r="B37">
        <v>34</v>
      </c>
      <c r="C37" t="s">
        <v>43</v>
      </c>
      <c r="D37" s="5">
        <v>0.04</v>
      </c>
      <c r="E37" s="3">
        <v>0.04</v>
      </c>
      <c r="F37" s="5">
        <v>2</v>
      </c>
      <c r="G37" s="5">
        <f t="shared" si="2"/>
        <v>0.13440000000000002</v>
      </c>
      <c r="H37" s="5">
        <f t="shared" si="3"/>
        <v>1.4944000000000002</v>
      </c>
    </row>
    <row r="38" spans="1:8" ht="12.75" customHeight="1">
      <c r="A38" t="s">
        <v>8</v>
      </c>
      <c r="B38">
        <v>61</v>
      </c>
      <c r="C38" t="s">
        <v>9</v>
      </c>
      <c r="D38" s="5">
        <v>14.25</v>
      </c>
      <c r="E38" s="3">
        <v>0.21</v>
      </c>
      <c r="F38" s="5">
        <v>2</v>
      </c>
      <c r="G38" s="5">
        <f t="shared" si="2"/>
        <v>182.96250000000001</v>
      </c>
      <c r="H38" s="5">
        <f t="shared" si="3"/>
        <v>1052.2125000000001</v>
      </c>
    </row>
    <row r="39" spans="1:8" ht="12.75" customHeight="1">
      <c r="A39" t="s">
        <v>10</v>
      </c>
      <c r="B39">
        <v>63</v>
      </c>
      <c r="C39" t="s">
        <v>11</v>
      </c>
      <c r="D39" s="5">
        <v>12.35</v>
      </c>
      <c r="E39" s="3">
        <v>0.21</v>
      </c>
      <c r="F39" s="5">
        <v>2</v>
      </c>
      <c r="G39" s="5">
        <f t="shared" si="2"/>
        <v>163.81049999999999</v>
      </c>
      <c r="H39" s="5">
        <f t="shared" si="3"/>
        <v>941.8605</v>
      </c>
    </row>
    <row r="40" spans="1:8" ht="12.75" customHeight="1">
      <c r="A40" t="s">
        <v>12</v>
      </c>
      <c r="B40">
        <v>36</v>
      </c>
      <c r="C40" t="s">
        <v>13</v>
      </c>
      <c r="D40" s="5">
        <v>4.2300000000000004</v>
      </c>
      <c r="E40" s="3">
        <v>0.21</v>
      </c>
      <c r="F40" s="5">
        <v>2</v>
      </c>
      <c r="G40" s="5">
        <f t="shared" si="2"/>
        <v>32.398800000000008</v>
      </c>
      <c r="H40" s="5">
        <f t="shared" si="3"/>
        <v>184.67880000000002</v>
      </c>
    </row>
    <row r="41" spans="1:8" ht="12.75" customHeight="1">
      <c r="A41" t="s">
        <v>14</v>
      </c>
      <c r="B41">
        <v>36</v>
      </c>
      <c r="C41" t="s">
        <v>15</v>
      </c>
      <c r="D41" s="5">
        <v>1.45</v>
      </c>
      <c r="E41" s="3">
        <v>0.21</v>
      </c>
      <c r="F41" s="5">
        <v>2</v>
      </c>
      <c r="G41" s="5">
        <f t="shared" si="2"/>
        <v>11.381999999999998</v>
      </c>
      <c r="H41" s="5">
        <f t="shared" si="3"/>
        <v>63.581999999999994</v>
      </c>
    </row>
    <row r="42" spans="1:8" ht="12.75" customHeight="1">
      <c r="A42" t="s">
        <v>16</v>
      </c>
      <c r="B42">
        <v>634</v>
      </c>
      <c r="C42" t="s">
        <v>17</v>
      </c>
      <c r="D42" s="5">
        <v>2.56</v>
      </c>
      <c r="E42" s="3">
        <v>0.21</v>
      </c>
      <c r="F42" s="5">
        <v>2</v>
      </c>
      <c r="G42" s="5">
        <f t="shared" si="2"/>
        <v>341.25839999999999</v>
      </c>
      <c r="H42" s="5">
        <f t="shared" si="3"/>
        <v>1964.2983999999999</v>
      </c>
    </row>
    <row r="43" spans="1:8" ht="12.75" customHeight="1">
      <c r="A43" t="s">
        <v>18</v>
      </c>
      <c r="B43">
        <v>4</v>
      </c>
      <c r="C43" t="s">
        <v>19</v>
      </c>
      <c r="D43" s="5">
        <v>15.35</v>
      </c>
      <c r="E43" s="3">
        <v>0.21</v>
      </c>
      <c r="F43" s="5">
        <v>2</v>
      </c>
      <c r="G43" s="5">
        <f t="shared" si="2"/>
        <v>13.314</v>
      </c>
      <c r="H43" s="5">
        <f t="shared" si="3"/>
        <v>74.713999999999999</v>
      </c>
    </row>
    <row r="44" spans="1:8" ht="12.75" customHeight="1">
      <c r="A44" t="s">
        <v>20</v>
      </c>
      <c r="B44">
        <v>7</v>
      </c>
      <c r="C44" t="s">
        <v>21</v>
      </c>
      <c r="D44" s="5">
        <v>0.89</v>
      </c>
      <c r="E44" s="3">
        <v>0.21</v>
      </c>
      <c r="F44" s="5">
        <v>2</v>
      </c>
      <c r="G44" s="5">
        <f t="shared" si="2"/>
        <v>1.7282999999999999</v>
      </c>
      <c r="H44" s="5">
        <f t="shared" si="3"/>
        <v>7.9583000000000004</v>
      </c>
    </row>
    <row r="45" spans="1:8" ht="12.75" customHeight="1">
      <c r="A45" t="s">
        <v>22</v>
      </c>
      <c r="B45">
        <v>7</v>
      </c>
      <c r="C45" t="s">
        <v>23</v>
      </c>
      <c r="D45" s="5">
        <v>27.89</v>
      </c>
      <c r="E45" s="3">
        <v>0.21</v>
      </c>
      <c r="F45" s="5">
        <v>2</v>
      </c>
      <c r="G45" s="5">
        <f t="shared" si="2"/>
        <v>41.418300000000002</v>
      </c>
      <c r="H45" s="5">
        <f t="shared" si="3"/>
        <v>236.64830000000001</v>
      </c>
    </row>
    <row r="46" spans="1:8" ht="12.75" customHeight="1">
      <c r="A46" t="s">
        <v>24</v>
      </c>
      <c r="B46">
        <v>7</v>
      </c>
      <c r="C46" t="s">
        <v>25</v>
      </c>
      <c r="D46" s="5">
        <v>1.35</v>
      </c>
      <c r="E46" s="3">
        <v>0.21</v>
      </c>
      <c r="F46" s="5">
        <v>2</v>
      </c>
      <c r="G46" s="5">
        <f t="shared" si="2"/>
        <v>2.4045000000000001</v>
      </c>
      <c r="H46" s="5">
        <f t="shared" si="3"/>
        <v>11.854500000000002</v>
      </c>
    </row>
    <row r="47" spans="1:8" ht="12.75" customHeight="1">
      <c r="A47" t="s">
        <v>26</v>
      </c>
      <c r="B47">
        <v>7</v>
      </c>
      <c r="C47" t="s">
        <v>27</v>
      </c>
      <c r="D47" s="5">
        <v>0.34</v>
      </c>
      <c r="E47" s="3">
        <v>0.04</v>
      </c>
      <c r="F47" s="5">
        <v>2</v>
      </c>
      <c r="G47" s="5">
        <f t="shared" si="2"/>
        <v>0.17520000000000002</v>
      </c>
      <c r="H47" s="5">
        <f t="shared" si="3"/>
        <v>2.5552000000000001</v>
      </c>
    </row>
    <row r="48" spans="1:8" ht="12.75" customHeight="1">
      <c r="A48" t="s">
        <v>28</v>
      </c>
      <c r="B48">
        <v>45</v>
      </c>
      <c r="C48" t="s">
        <v>29</v>
      </c>
      <c r="D48" s="5">
        <v>10.95</v>
      </c>
      <c r="E48" s="3">
        <v>0.21</v>
      </c>
      <c r="F48" s="5">
        <v>2</v>
      </c>
      <c r="G48" s="5">
        <f t="shared" si="2"/>
        <v>103.89749999999998</v>
      </c>
      <c r="H48" s="5">
        <f t="shared" si="3"/>
        <v>596.64749999999992</v>
      </c>
    </row>
    <row r="49" spans="1:8" ht="12.75" customHeight="1">
      <c r="A49" t="s">
        <v>30</v>
      </c>
      <c r="B49">
        <v>45</v>
      </c>
      <c r="C49" t="s">
        <v>31</v>
      </c>
      <c r="D49" s="5">
        <v>21.35</v>
      </c>
      <c r="E49" s="3">
        <v>0.21</v>
      </c>
      <c r="F49" s="5">
        <v>2</v>
      </c>
      <c r="G49" s="5">
        <f t="shared" si="2"/>
        <v>202.17750000000001</v>
      </c>
      <c r="H49" s="5">
        <f t="shared" si="3"/>
        <v>1162.9275000000002</v>
      </c>
    </row>
    <row r="50" spans="1:8" ht="12.75" customHeight="1">
      <c r="A50" t="s">
        <v>32</v>
      </c>
      <c r="B50">
        <v>745</v>
      </c>
      <c r="C50" t="s">
        <v>33</v>
      </c>
      <c r="D50" s="5">
        <v>1021</v>
      </c>
      <c r="E50" s="3">
        <v>0.21</v>
      </c>
      <c r="F50" s="5">
        <v>2</v>
      </c>
      <c r="G50" s="5">
        <f t="shared" si="2"/>
        <v>159735.87</v>
      </c>
      <c r="H50" s="5">
        <f t="shared" si="3"/>
        <v>920380.87</v>
      </c>
    </row>
    <row r="51" spans="1:8" ht="12.75" customHeight="1">
      <c r="A51" t="s">
        <v>34</v>
      </c>
      <c r="B51">
        <v>7</v>
      </c>
      <c r="C51" t="s">
        <v>35</v>
      </c>
      <c r="D51" s="5">
        <v>1.21</v>
      </c>
      <c r="E51" s="3">
        <v>0.21</v>
      </c>
      <c r="F51" s="5">
        <v>2</v>
      </c>
      <c r="G51" s="5">
        <f t="shared" si="2"/>
        <v>2.1986999999999997</v>
      </c>
      <c r="H51" s="5">
        <f t="shared" si="3"/>
        <v>10.668699999999998</v>
      </c>
    </row>
    <row r="52" spans="1:8" ht="12.75" customHeight="1">
      <c r="A52" t="s">
        <v>36</v>
      </c>
      <c r="B52">
        <v>54</v>
      </c>
      <c r="C52" t="s">
        <v>37</v>
      </c>
      <c r="D52" s="5">
        <v>9.65</v>
      </c>
      <c r="E52" s="3">
        <v>0.21</v>
      </c>
      <c r="F52" s="5">
        <v>2</v>
      </c>
      <c r="G52" s="5">
        <f t="shared" si="2"/>
        <v>109.851</v>
      </c>
      <c r="H52" s="5">
        <f t="shared" si="3"/>
        <v>630.95100000000002</v>
      </c>
    </row>
    <row r="53" spans="1:8" ht="12.75" customHeight="1">
      <c r="A53" t="s">
        <v>38</v>
      </c>
      <c r="B53">
        <v>3</v>
      </c>
      <c r="C53" t="s">
        <v>39</v>
      </c>
      <c r="D53" s="5">
        <v>12056</v>
      </c>
      <c r="E53" s="3">
        <v>0.21</v>
      </c>
      <c r="F53" s="5">
        <v>2</v>
      </c>
      <c r="G53" s="5">
        <f t="shared" si="2"/>
        <v>7595.7</v>
      </c>
      <c r="H53" s="5">
        <f t="shared" si="3"/>
        <v>43763.7</v>
      </c>
    </row>
    <row r="54" spans="1:8" ht="12.75" customHeight="1">
      <c r="A54" t="s">
        <v>40</v>
      </c>
      <c r="B54">
        <v>25</v>
      </c>
      <c r="C54" t="s">
        <v>41</v>
      </c>
      <c r="D54" s="5">
        <v>0.35</v>
      </c>
      <c r="E54" s="3">
        <v>0.21</v>
      </c>
      <c r="F54" s="5">
        <v>2</v>
      </c>
      <c r="G54" s="5">
        <f t="shared" si="2"/>
        <v>2.2574999999999998</v>
      </c>
      <c r="H54" s="5">
        <f t="shared" si="3"/>
        <v>11.0075</v>
      </c>
    </row>
    <row r="55" spans="1:8" ht="12.75" customHeight="1">
      <c r="A55" t="s">
        <v>42</v>
      </c>
      <c r="B55">
        <v>3</v>
      </c>
      <c r="C55" t="s">
        <v>43</v>
      </c>
      <c r="D55" s="5">
        <v>0.04</v>
      </c>
      <c r="E55" s="3">
        <v>0.04</v>
      </c>
      <c r="F55" s="5">
        <v>2</v>
      </c>
      <c r="G55" s="5">
        <f t="shared" si="2"/>
        <v>8.48E-2</v>
      </c>
      <c r="H55" s="5">
        <f t="shared" si="3"/>
        <v>0.20479999999999998</v>
      </c>
    </row>
    <row r="56" spans="1:8" ht="12.75" customHeight="1">
      <c r="A56" t="s">
        <v>8</v>
      </c>
      <c r="B56">
        <v>5</v>
      </c>
      <c r="C56" t="s">
        <v>9</v>
      </c>
      <c r="D56" s="5">
        <v>14.25</v>
      </c>
      <c r="E56" s="3">
        <v>0.21</v>
      </c>
      <c r="F56" s="5">
        <v>2</v>
      </c>
      <c r="G56" s="5">
        <f t="shared" si="2"/>
        <v>15.3825</v>
      </c>
      <c r="H56" s="5">
        <f t="shared" si="3"/>
        <v>86.632499999999993</v>
      </c>
    </row>
    <row r="57" spans="1:8" ht="12.75" customHeight="1">
      <c r="A57" t="s">
        <v>10</v>
      </c>
      <c r="B57">
        <v>3</v>
      </c>
      <c r="C57" t="s">
        <v>11</v>
      </c>
      <c r="D57" s="5">
        <v>12.35</v>
      </c>
      <c r="E57" s="3">
        <v>0.21</v>
      </c>
      <c r="F57" s="5">
        <v>2</v>
      </c>
      <c r="G57" s="5">
        <f t="shared" si="2"/>
        <v>8.2004999999999999</v>
      </c>
      <c r="H57" s="5">
        <f t="shared" si="3"/>
        <v>45.250499999999995</v>
      </c>
    </row>
    <row r="58" spans="1:8" ht="12.75" customHeight="1">
      <c r="A58" t="s">
        <v>12</v>
      </c>
      <c r="B58">
        <v>1</v>
      </c>
      <c r="C58" t="s">
        <v>13</v>
      </c>
      <c r="D58" s="5">
        <v>4.2300000000000004</v>
      </c>
      <c r="E58" s="3">
        <v>0.21</v>
      </c>
      <c r="F58" s="5">
        <v>2</v>
      </c>
      <c r="G58" s="5">
        <f t="shared" si="2"/>
        <v>1.3083</v>
      </c>
      <c r="H58" s="5">
        <f t="shared" si="3"/>
        <v>5.5383000000000004</v>
      </c>
    </row>
    <row r="59" spans="1:8" ht="12.75" customHeight="1">
      <c r="A59" t="s">
        <v>14</v>
      </c>
      <c r="B59">
        <v>103</v>
      </c>
      <c r="C59" t="s">
        <v>15</v>
      </c>
      <c r="D59" s="5">
        <v>1.45</v>
      </c>
      <c r="E59" s="3">
        <v>0.21</v>
      </c>
      <c r="F59" s="5">
        <v>2</v>
      </c>
      <c r="G59" s="5">
        <f t="shared" si="2"/>
        <v>31.783499999999997</v>
      </c>
      <c r="H59" s="5">
        <f t="shared" si="3"/>
        <v>181.1335</v>
      </c>
    </row>
    <row r="60" spans="1:8" ht="12.75" customHeight="1">
      <c r="A60" t="s">
        <v>16</v>
      </c>
      <c r="B60">
        <v>3</v>
      </c>
      <c r="C60" t="s">
        <v>17</v>
      </c>
      <c r="D60" s="5">
        <v>2.56</v>
      </c>
      <c r="E60" s="3">
        <v>0.21</v>
      </c>
      <c r="F60" s="5">
        <v>2</v>
      </c>
      <c r="G60" s="5">
        <f t="shared" si="2"/>
        <v>2.0327999999999999</v>
      </c>
      <c r="H60" s="5">
        <f t="shared" si="3"/>
        <v>9.7127999999999997</v>
      </c>
    </row>
    <row r="61" spans="1:8" ht="12.75" customHeight="1">
      <c r="A61" t="s">
        <v>18</v>
      </c>
      <c r="B61">
        <v>2</v>
      </c>
      <c r="C61" t="s">
        <v>19</v>
      </c>
      <c r="D61" s="5">
        <v>15.35</v>
      </c>
      <c r="E61" s="3">
        <v>0.21</v>
      </c>
      <c r="F61" s="5">
        <v>2</v>
      </c>
      <c r="G61" s="5">
        <f t="shared" si="2"/>
        <v>6.867</v>
      </c>
      <c r="H61" s="5">
        <f t="shared" si="3"/>
        <v>37.567</v>
      </c>
    </row>
    <row r="62" spans="1:8" ht="12.75" customHeight="1">
      <c r="A62" t="s">
        <v>20</v>
      </c>
      <c r="B62">
        <v>1</v>
      </c>
      <c r="C62" t="s">
        <v>21</v>
      </c>
      <c r="D62" s="5">
        <v>0.89</v>
      </c>
      <c r="E62" s="3">
        <v>0.21</v>
      </c>
      <c r="F62" s="5">
        <v>2</v>
      </c>
      <c r="G62" s="5">
        <f t="shared" si="2"/>
        <v>0.6069</v>
      </c>
      <c r="H62" s="5">
        <f t="shared" si="3"/>
        <v>1.4969000000000001</v>
      </c>
    </row>
    <row r="63" spans="1:8" ht="12.75" customHeight="1">
      <c r="A63" t="s">
        <v>22</v>
      </c>
      <c r="B63">
        <v>4</v>
      </c>
      <c r="C63" t="s">
        <v>23</v>
      </c>
      <c r="D63" s="5">
        <v>27.89</v>
      </c>
      <c r="E63" s="3">
        <v>0.21</v>
      </c>
      <c r="F63" s="5">
        <v>2</v>
      </c>
      <c r="G63" s="5">
        <f t="shared" si="2"/>
        <v>23.8476</v>
      </c>
      <c r="H63" s="5">
        <f t="shared" si="3"/>
        <v>135.4076</v>
      </c>
    </row>
    <row r="64" spans="1:8" ht="12.75" customHeight="1">
      <c r="A64" t="s">
        <v>24</v>
      </c>
      <c r="B64">
        <v>5</v>
      </c>
      <c r="C64" t="s">
        <v>25</v>
      </c>
      <c r="D64" s="5">
        <v>1.35</v>
      </c>
      <c r="E64" s="3">
        <v>0.21</v>
      </c>
      <c r="F64" s="5">
        <v>2</v>
      </c>
      <c r="G64" s="5">
        <f t="shared" si="2"/>
        <v>1.8374999999999999</v>
      </c>
      <c r="H64" s="5">
        <f t="shared" si="3"/>
        <v>8.5875000000000004</v>
      </c>
    </row>
    <row r="65" spans="1:8" ht="12.75" customHeight="1">
      <c r="A65" t="s">
        <v>26</v>
      </c>
      <c r="B65">
        <v>24</v>
      </c>
      <c r="C65" t="s">
        <v>27</v>
      </c>
      <c r="D65" s="5">
        <v>0.34</v>
      </c>
      <c r="E65" s="3">
        <v>0.04</v>
      </c>
      <c r="F65" s="5">
        <v>2</v>
      </c>
      <c r="G65" s="5">
        <f t="shared" si="2"/>
        <v>0.40640000000000004</v>
      </c>
      <c r="H65" s="5">
        <f t="shared" si="3"/>
        <v>8.5663999999999998</v>
      </c>
    </row>
    <row r="66" spans="1:8" ht="12.75" customHeight="1">
      <c r="A66" t="s">
        <v>28</v>
      </c>
      <c r="B66">
        <v>4</v>
      </c>
      <c r="C66" t="s">
        <v>29</v>
      </c>
      <c r="D66" s="5">
        <v>10.95</v>
      </c>
      <c r="E66" s="3">
        <v>0.21</v>
      </c>
      <c r="F66" s="5">
        <v>2</v>
      </c>
      <c r="G66" s="5">
        <f t="shared" ref="G66:G73" si="4">((B66*D66)+F66)*E66</f>
        <v>9.6179999999999986</v>
      </c>
      <c r="H66" s="5">
        <f t="shared" ref="H66:H73" si="5">((B66*D66)+G66)</f>
        <v>53.417999999999992</v>
      </c>
    </row>
    <row r="67" spans="1:8" ht="12.75" customHeight="1">
      <c r="A67" t="s">
        <v>30</v>
      </c>
      <c r="B67">
        <v>3</v>
      </c>
      <c r="C67" t="s">
        <v>31</v>
      </c>
      <c r="D67" s="5">
        <v>21.35</v>
      </c>
      <c r="E67" s="3">
        <v>0.21</v>
      </c>
      <c r="F67" s="5">
        <v>2</v>
      </c>
      <c r="G67" s="5">
        <f t="shared" si="4"/>
        <v>13.870500000000002</v>
      </c>
      <c r="H67" s="5">
        <f t="shared" si="5"/>
        <v>77.920500000000018</v>
      </c>
    </row>
    <row r="68" spans="1:8" ht="12.75" customHeight="1">
      <c r="A68" t="s">
        <v>32</v>
      </c>
      <c r="B68">
        <v>213</v>
      </c>
      <c r="C68" t="s">
        <v>33</v>
      </c>
      <c r="D68" s="5">
        <v>1021</v>
      </c>
      <c r="E68" s="3">
        <v>0.21</v>
      </c>
      <c r="F68" s="5">
        <v>2</v>
      </c>
      <c r="G68" s="5">
        <f t="shared" si="4"/>
        <v>45669.75</v>
      </c>
      <c r="H68" s="5">
        <f t="shared" si="5"/>
        <v>263142.75</v>
      </c>
    </row>
    <row r="69" spans="1:8" ht="12.75" customHeight="1">
      <c r="A69" t="s">
        <v>34</v>
      </c>
      <c r="C69" t="s">
        <v>35</v>
      </c>
      <c r="D69" s="5">
        <v>1.21</v>
      </c>
      <c r="E69" s="3">
        <v>0.21</v>
      </c>
      <c r="F69" s="5">
        <v>2</v>
      </c>
      <c r="G69" s="5">
        <f t="shared" si="4"/>
        <v>0.42</v>
      </c>
      <c r="H69" s="5">
        <f t="shared" si="5"/>
        <v>0.42</v>
      </c>
    </row>
    <row r="70" spans="1:8" ht="12.75" customHeight="1">
      <c r="A70" t="s">
        <v>36</v>
      </c>
      <c r="B70">
        <v>13</v>
      </c>
      <c r="C70" t="s">
        <v>37</v>
      </c>
      <c r="D70" s="5">
        <v>9.65</v>
      </c>
      <c r="E70" s="3">
        <v>0.21</v>
      </c>
      <c r="F70" s="5">
        <v>2</v>
      </c>
      <c r="G70" s="5">
        <f t="shared" si="4"/>
        <v>26.764499999999998</v>
      </c>
      <c r="H70" s="5">
        <f t="shared" si="5"/>
        <v>152.21449999999999</v>
      </c>
    </row>
    <row r="71" spans="1:8" ht="12.75" customHeight="1">
      <c r="A71" t="s">
        <v>38</v>
      </c>
      <c r="B71">
        <v>13</v>
      </c>
      <c r="C71" t="s">
        <v>39</v>
      </c>
      <c r="D71" s="5">
        <v>12056</v>
      </c>
      <c r="E71" s="3">
        <v>0.21</v>
      </c>
      <c r="F71" s="5">
        <v>2</v>
      </c>
      <c r="G71" s="5">
        <f t="shared" si="4"/>
        <v>32913.299999999996</v>
      </c>
      <c r="H71" s="5">
        <f t="shared" si="5"/>
        <v>189641.3</v>
      </c>
    </row>
    <row r="72" spans="1:8" ht="12.75" customHeight="1">
      <c r="A72" t="s">
        <v>40</v>
      </c>
      <c r="B72">
        <v>13</v>
      </c>
      <c r="C72" t="s">
        <v>41</v>
      </c>
      <c r="D72" s="5">
        <v>0.35</v>
      </c>
      <c r="E72" s="3">
        <v>0.21</v>
      </c>
      <c r="F72" s="5">
        <v>2</v>
      </c>
      <c r="G72" s="5">
        <f t="shared" si="4"/>
        <v>1.3754999999999999</v>
      </c>
      <c r="H72" s="5">
        <f t="shared" si="5"/>
        <v>5.9254999999999995</v>
      </c>
    </row>
    <row r="73" spans="1:8" ht="12.75" customHeight="1">
      <c r="A73" t="s">
        <v>42</v>
      </c>
      <c r="B73">
        <v>13</v>
      </c>
      <c r="C73" t="s">
        <v>43</v>
      </c>
      <c r="D73" s="5">
        <v>0.04</v>
      </c>
      <c r="E73" s="3">
        <v>0.04</v>
      </c>
      <c r="F73" s="5">
        <v>2</v>
      </c>
      <c r="G73" s="5">
        <f t="shared" si="4"/>
        <v>0.1008</v>
      </c>
      <c r="H73" s="5">
        <f t="shared" si="5"/>
        <v>0.62080000000000002</v>
      </c>
    </row>
    <row r="74" spans="1:8" ht="12.75" customHeight="1">
      <c r="D74" s="5"/>
      <c r="E74" s="3"/>
      <c r="F74" s="5"/>
      <c r="G74" s="5"/>
    </row>
    <row r="75" spans="1:8" ht="12.75" customHeight="1">
      <c r="D75" s="5"/>
      <c r="E75" s="3"/>
      <c r="F75" s="5"/>
      <c r="G75" s="5"/>
    </row>
    <row r="76" spans="1:8" ht="12.75" customHeight="1">
      <c r="D76" s="5"/>
      <c r="E76" s="3"/>
      <c r="F76" s="5"/>
      <c r="G76" s="5"/>
    </row>
    <row r="77" spans="1:8" ht="12.75" customHeight="1">
      <c r="A77" s="2" t="s">
        <v>7</v>
      </c>
      <c r="B77" s="8"/>
      <c r="C77" s="8"/>
      <c r="D77" s="1"/>
      <c r="E77" s="7"/>
      <c r="F77" s="10">
        <f>SUM(F2:F73)</f>
        <v>144</v>
      </c>
      <c r="G77" s="12">
        <f>SUM(G2:G73)</f>
        <v>351657.44900000008</v>
      </c>
      <c r="H77" s="12">
        <f>SUM(H2:H73)</f>
        <v>2026128.7489999996</v>
      </c>
    </row>
    <row r="78" spans="1:8" ht="12.75" customHeight="1">
      <c r="D78" s="5"/>
      <c r="E78" s="3"/>
      <c r="F78" s="5"/>
      <c r="G78" s="5"/>
    </row>
    <row r="79" spans="1:8" ht="12.75" customHeight="1">
      <c r="D79" s="5"/>
      <c r="E79" s="3"/>
      <c r="F79" s="5"/>
      <c r="G79" s="5"/>
    </row>
    <row r="80" spans="1:8" ht="12.75" customHeight="1">
      <c r="D80" s="5"/>
      <c r="E80" s="3"/>
      <c r="F80" s="5"/>
      <c r="G80" s="5"/>
    </row>
    <row r="81" spans="4:7" ht="12.75" customHeight="1">
      <c r="D81" s="5"/>
      <c r="E81" s="3"/>
      <c r="F81" s="5"/>
      <c r="G81" s="5">
        <f>Totaalbedrag+BTW_bedrag</f>
        <v>2377786.1979999999</v>
      </c>
    </row>
    <row r="82" spans="4:7" ht="12.75" customHeight="1">
      <c r="D82" s="5"/>
      <c r="E82" s="3"/>
      <c r="F82" s="5"/>
      <c r="G82" s="5"/>
    </row>
    <row r="83" spans="4:7" ht="12.75" customHeight="1">
      <c r="D83" s="5"/>
      <c r="E83" s="3"/>
      <c r="F83" s="5"/>
      <c r="G83" s="5"/>
    </row>
    <row r="84" spans="4:7" ht="12.75" customHeight="1">
      <c r="D84" s="5"/>
      <c r="E84" s="3"/>
      <c r="F84" s="5"/>
      <c r="G84" s="5"/>
    </row>
    <row r="85" spans="4:7" ht="12.75" customHeight="1">
      <c r="D85" s="5"/>
      <c r="E85" s="3"/>
      <c r="F85" s="5"/>
      <c r="G85" s="5"/>
    </row>
    <row r="86" spans="4:7" ht="12.75" customHeight="1">
      <c r="D86" s="5"/>
      <c r="E86" s="3"/>
      <c r="F86" s="5"/>
      <c r="G86" s="5"/>
    </row>
    <row r="87" spans="4:7" ht="12.75" customHeight="1">
      <c r="D87" s="5"/>
      <c r="E87" s="3"/>
      <c r="F87" s="5"/>
      <c r="G87" s="5"/>
    </row>
    <row r="88" spans="4:7" ht="12.75" customHeight="1">
      <c r="D88" s="5"/>
      <c r="E88" s="3"/>
      <c r="F88" s="5"/>
      <c r="G88" s="5"/>
    </row>
    <row r="89" spans="4:7" ht="12.75" customHeight="1">
      <c r="D89" s="5"/>
      <c r="E89" s="3"/>
      <c r="F89" s="5"/>
      <c r="G89" s="5"/>
    </row>
    <row r="90" spans="4:7" ht="12.75" customHeight="1">
      <c r="D90" s="5"/>
      <c r="E90" s="3"/>
      <c r="F90" s="5"/>
      <c r="G90" s="5"/>
    </row>
    <row r="91" spans="4:7" ht="12.75" customHeight="1">
      <c r="D91" s="5"/>
      <c r="E91" s="3"/>
      <c r="F91" s="5"/>
      <c r="G91" s="5"/>
    </row>
    <row r="92" spans="4:7" ht="12.75" customHeight="1">
      <c r="D92" s="5"/>
      <c r="E92" s="3"/>
      <c r="F92" s="5"/>
      <c r="G92" s="5"/>
    </row>
    <row r="93" spans="4:7" ht="12.75" customHeight="1">
      <c r="D93" s="5"/>
      <c r="E93" s="3"/>
      <c r="F93" s="5"/>
      <c r="G93" s="5"/>
    </row>
    <row r="94" spans="4:7" ht="12.75" customHeight="1">
      <c r="D94" s="5"/>
      <c r="E94" s="3"/>
      <c r="F94" s="5"/>
      <c r="G94" s="5"/>
    </row>
    <row r="95" spans="4:7" ht="12.75" customHeight="1">
      <c r="D95" s="5"/>
      <c r="E95" s="3"/>
      <c r="F95" s="5"/>
      <c r="G95" s="5"/>
    </row>
    <row r="96" spans="4:7" ht="12.75" customHeight="1">
      <c r="D96" s="5"/>
      <c r="E96" s="3"/>
      <c r="F96" s="5"/>
      <c r="G96" s="5"/>
    </row>
    <row r="97" spans="4:7" ht="12.75" customHeight="1">
      <c r="D97" s="5"/>
      <c r="E97" s="3"/>
      <c r="F97" s="5"/>
      <c r="G97" s="5"/>
    </row>
    <row r="98" spans="4:7" ht="12.75" customHeight="1">
      <c r="D98" s="5"/>
      <c r="E98" s="3"/>
      <c r="F98" s="5"/>
      <c r="G98" s="5"/>
    </row>
    <row r="99" spans="4:7" ht="12.75" customHeight="1">
      <c r="D99" s="5"/>
      <c r="E99" s="3"/>
      <c r="F99" s="5"/>
      <c r="G99" s="5"/>
    </row>
    <row r="100" spans="4:7" ht="12.75" customHeight="1">
      <c r="D100" s="5"/>
      <c r="E100" s="3"/>
      <c r="F100" s="5"/>
      <c r="G100" s="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"/>
  <sheetViews>
    <sheetView tabSelected="1" workbookViewId="0">
      <selection activeCell="Q2" sqref="Q2:Q17"/>
    </sheetView>
  </sheetViews>
  <sheetFormatPr defaultRowHeight="12.75"/>
  <cols>
    <col min="1" max="1" width="19.7109375" customWidth="1"/>
    <col min="2" max="2" width="8.140625" bestFit="1" customWidth="1"/>
    <col min="3" max="3" width="9.7109375" bestFit="1" customWidth="1"/>
    <col min="5" max="5" width="20" customWidth="1"/>
    <col min="8" max="8" width="9.7109375" bestFit="1" customWidth="1"/>
    <col min="9" max="9" width="7.5703125" customWidth="1"/>
    <col min="10" max="10" width="16.7109375" customWidth="1"/>
    <col min="17" max="17" width="9.7109375" bestFit="1" customWidth="1"/>
  </cols>
  <sheetData>
    <row r="1" spans="1:17" ht="25.5">
      <c r="A1" s="9" t="s">
        <v>0</v>
      </c>
      <c r="B1" s="9" t="s">
        <v>1</v>
      </c>
      <c r="C1" s="9" t="s">
        <v>2</v>
      </c>
      <c r="D1" s="4" t="s">
        <v>3</v>
      </c>
      <c r="E1" s="6" t="s">
        <v>4</v>
      </c>
      <c r="F1" s="4" t="s">
        <v>5</v>
      </c>
      <c r="G1" s="4" t="s">
        <v>6</v>
      </c>
      <c r="H1" s="4" t="s">
        <v>7</v>
      </c>
      <c r="J1" s="9" t="s">
        <v>0</v>
      </c>
      <c r="K1" s="9" t="s">
        <v>1</v>
      </c>
      <c r="L1" s="9" t="s">
        <v>2</v>
      </c>
      <c r="M1" s="4" t="s">
        <v>3</v>
      </c>
      <c r="N1" s="6" t="s">
        <v>4</v>
      </c>
      <c r="O1" s="4" t="s">
        <v>5</v>
      </c>
      <c r="P1" s="4" t="s">
        <v>6</v>
      </c>
      <c r="Q1" s="4" t="s">
        <v>7</v>
      </c>
    </row>
    <row r="2" spans="1:17">
      <c r="A2" t="s">
        <v>8</v>
      </c>
      <c r="B2">
        <v>2</v>
      </c>
      <c r="C2" t="s">
        <v>9</v>
      </c>
      <c r="D2" s="5">
        <v>14.25</v>
      </c>
      <c r="E2" s="3">
        <v>0.21</v>
      </c>
      <c r="F2" s="5">
        <v>2</v>
      </c>
      <c r="G2" s="5">
        <v>6.4049999999999994</v>
      </c>
      <c r="H2" s="15">
        <v>34.905000000000001</v>
      </c>
      <c r="J2" t="s">
        <v>10</v>
      </c>
      <c r="K2">
        <v>34</v>
      </c>
      <c r="L2" t="s">
        <v>11</v>
      </c>
      <c r="M2" s="5">
        <v>12.35</v>
      </c>
      <c r="N2" s="3">
        <v>0.21</v>
      </c>
      <c r="O2" s="5">
        <v>2</v>
      </c>
      <c r="P2" s="5">
        <v>88.59899999999999</v>
      </c>
      <c r="Q2" s="15">
        <v>508.49899999999997</v>
      </c>
    </row>
    <row r="3" spans="1:17">
      <c r="A3" t="s">
        <v>8</v>
      </c>
      <c r="B3">
        <v>26</v>
      </c>
      <c r="C3" t="s">
        <v>9</v>
      </c>
      <c r="D3" s="5">
        <v>14.25</v>
      </c>
      <c r="E3" s="3">
        <v>0.21</v>
      </c>
      <c r="F3" s="5">
        <v>2</v>
      </c>
      <c r="G3" s="5">
        <v>78.224999999999994</v>
      </c>
      <c r="H3" s="15">
        <v>448.72500000000002</v>
      </c>
      <c r="J3" t="s">
        <v>10</v>
      </c>
      <c r="K3">
        <v>43</v>
      </c>
      <c r="L3" t="s">
        <v>11</v>
      </c>
      <c r="M3" s="5">
        <v>12.35</v>
      </c>
      <c r="N3" s="3">
        <v>0.21</v>
      </c>
      <c r="O3" s="5">
        <v>2</v>
      </c>
      <c r="P3" s="5">
        <v>111.94049999999999</v>
      </c>
      <c r="Q3" s="15">
        <v>642.99049999999988</v>
      </c>
    </row>
    <row r="4" spans="1:17">
      <c r="A4" t="s">
        <v>8</v>
      </c>
      <c r="B4">
        <v>63</v>
      </c>
      <c r="C4" t="s">
        <v>9</v>
      </c>
      <c r="D4" s="5">
        <v>14.25</v>
      </c>
      <c r="E4" s="3">
        <v>0.21</v>
      </c>
      <c r="F4" s="5">
        <v>2</v>
      </c>
      <c r="G4" s="5">
        <v>188.94749999999999</v>
      </c>
      <c r="H4" s="15">
        <v>1086.6975</v>
      </c>
      <c r="J4" t="s">
        <v>10</v>
      </c>
      <c r="K4">
        <v>63</v>
      </c>
      <c r="L4" t="s">
        <v>11</v>
      </c>
      <c r="M4" s="5">
        <v>12.35</v>
      </c>
      <c r="N4" s="3">
        <v>0.21</v>
      </c>
      <c r="O4" s="5">
        <v>2</v>
      </c>
      <c r="P4" s="5">
        <v>163.81049999999999</v>
      </c>
      <c r="Q4" s="15">
        <v>941.8605</v>
      </c>
    </row>
    <row r="5" spans="1:17">
      <c r="A5" t="s">
        <v>8</v>
      </c>
      <c r="B5">
        <v>5</v>
      </c>
      <c r="C5" t="s">
        <v>9</v>
      </c>
      <c r="D5" s="5">
        <v>14.25</v>
      </c>
      <c r="E5" s="3">
        <v>0.21</v>
      </c>
      <c r="F5" s="5">
        <v>2</v>
      </c>
      <c r="G5" s="5">
        <v>15.3825</v>
      </c>
      <c r="H5" s="15">
        <v>86.632499999999993</v>
      </c>
      <c r="J5" t="s">
        <v>10</v>
      </c>
      <c r="K5">
        <v>3</v>
      </c>
      <c r="L5" t="s">
        <v>11</v>
      </c>
      <c r="M5" s="5">
        <v>12.35</v>
      </c>
      <c r="N5" s="3">
        <v>0.21</v>
      </c>
      <c r="O5" s="5">
        <v>2</v>
      </c>
      <c r="P5" s="5">
        <v>8.2004999999999999</v>
      </c>
      <c r="Q5" s="15">
        <v>45.250499999999995</v>
      </c>
    </row>
    <row r="6" spans="1:17">
      <c r="H6" s="16"/>
      <c r="Q6" s="16"/>
    </row>
    <row r="7" spans="1:17">
      <c r="A7" s="11"/>
      <c r="E7" s="5"/>
      <c r="H7" s="16"/>
      <c r="Q7" s="16"/>
    </row>
    <row r="8" spans="1:17">
      <c r="H8" s="16"/>
      <c r="Q8" s="16"/>
    </row>
    <row r="9" spans="1:17">
      <c r="H9" s="16"/>
      <c r="Q9" s="16"/>
    </row>
    <row r="10" spans="1:17">
      <c r="H10" s="16"/>
      <c r="Q10" s="16"/>
    </row>
    <row r="11" spans="1:17">
      <c r="H11" s="16"/>
      <c r="Q11" s="16"/>
    </row>
    <row r="12" spans="1:17">
      <c r="H12" s="16"/>
      <c r="Q12" s="16"/>
    </row>
    <row r="13" spans="1:17">
      <c r="H13" s="16"/>
      <c r="Q13" s="16"/>
    </row>
    <row r="14" spans="1:17">
      <c r="H14" s="16"/>
      <c r="Q14" s="16"/>
    </row>
    <row r="15" spans="1:17">
      <c r="H15" s="16"/>
      <c r="Q15" s="16"/>
    </row>
    <row r="16" spans="1:17">
      <c r="H16" s="16"/>
      <c r="Q16" s="16"/>
    </row>
    <row r="17" spans="1:17">
      <c r="H17" s="16"/>
      <c r="Q17" s="16"/>
    </row>
    <row r="22" spans="1:17" ht="38.25">
      <c r="A22" s="5" t="str">
        <f>"Totaal: "&amp;+A2&amp;"  €     "&amp;(ROUND(H22,2))</f>
        <v>Totaal: Pan maat 4  €     1656,96</v>
      </c>
      <c r="H22" s="5">
        <f>SUM(H2:H17)</f>
        <v>1656.9599999999998</v>
      </c>
      <c r="J22" s="5" t="str">
        <f>"Totaal: "&amp;+J2&amp;"  €     "&amp;(ROUND(Q22,2))</f>
        <v>Totaal: Ovenschaal  €     2138,6</v>
      </c>
      <c r="Q22" s="5">
        <f>SUM(Q2:Q21)</f>
        <v>2138.6005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A5" sqref="A5"/>
    </sheetView>
  </sheetViews>
  <sheetFormatPr defaultRowHeight="12.75"/>
  <cols>
    <col min="1" max="1" width="21" customWidth="1"/>
    <col min="2" max="2" width="16.42578125" customWidth="1"/>
    <col min="3" max="3" width="21.85546875" customWidth="1"/>
  </cols>
  <sheetData>
    <row r="1" spans="1:4">
      <c r="A1" s="13" t="s">
        <v>0</v>
      </c>
      <c r="B1" s="9" t="s">
        <v>1</v>
      </c>
      <c r="C1" s="14" t="s">
        <v>6</v>
      </c>
      <c r="D1" s="14" t="s">
        <v>7</v>
      </c>
    </row>
    <row r="2" spans="1:4">
      <c r="A2" t="s">
        <v>8</v>
      </c>
      <c r="C2" s="5"/>
      <c r="D2" s="5"/>
    </row>
    <row r="4" spans="1:4">
      <c r="A4" s="9" t="s">
        <v>0</v>
      </c>
      <c r="B4" s="9" t="s">
        <v>1</v>
      </c>
      <c r="C4" s="14" t="s">
        <v>6</v>
      </c>
      <c r="D4" s="14" t="s">
        <v>7</v>
      </c>
    </row>
    <row r="5" spans="1:4">
      <c r="A5" t="s">
        <v>10</v>
      </c>
    </row>
    <row r="7" spans="1:4">
      <c r="A7" s="9" t="s">
        <v>0</v>
      </c>
      <c r="B7" s="9" t="s">
        <v>1</v>
      </c>
      <c r="C7" s="14" t="s">
        <v>6</v>
      </c>
      <c r="D7" s="14" t="s">
        <v>7</v>
      </c>
    </row>
    <row r="8" spans="1:4">
      <c r="A8" t="s">
        <v>12</v>
      </c>
    </row>
    <row r="10" spans="1:4">
      <c r="A10" s="9" t="s">
        <v>0</v>
      </c>
      <c r="B10" s="9" t="s">
        <v>1</v>
      </c>
      <c r="C10" s="14" t="s">
        <v>6</v>
      </c>
      <c r="D10" s="14" t="s">
        <v>7</v>
      </c>
    </row>
    <row r="11" spans="1:4">
      <c r="A11" t="s">
        <v>20</v>
      </c>
    </row>
    <row r="13" spans="1:4">
      <c r="A13" s="9" t="s">
        <v>0</v>
      </c>
      <c r="B13" s="9" t="s">
        <v>1</v>
      </c>
      <c r="C13" s="14" t="s">
        <v>6</v>
      </c>
      <c r="D13" s="14" t="s">
        <v>7</v>
      </c>
    </row>
    <row r="14" spans="1:4">
      <c r="A1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9</vt:i4>
      </vt:variant>
    </vt:vector>
  </HeadingPairs>
  <TitlesOfParts>
    <vt:vector size="12" baseType="lpstr">
      <vt:lpstr>totalen</vt:lpstr>
      <vt:lpstr>Samenvatting</vt:lpstr>
      <vt:lpstr>Criteria</vt:lpstr>
      <vt:lpstr>totalen!Alle_Data</vt:lpstr>
      <vt:lpstr>totalen!BTW_bedrag</vt:lpstr>
      <vt:lpstr>totalen!Criteria</vt:lpstr>
      <vt:lpstr>Samenvatting!Ophalen</vt:lpstr>
      <vt:lpstr>Samenvatting!Totaal_01</vt:lpstr>
      <vt:lpstr>Totaal_01</vt:lpstr>
      <vt:lpstr>Samenvatting!Totaal_02</vt:lpstr>
      <vt:lpstr>Samenvatting!Totaal_Pan_maat_4</vt:lpstr>
      <vt:lpstr>totalen!Totaalbedrag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 Franke</cp:lastModifiedBy>
  <dcterms:created xsi:type="dcterms:W3CDTF">2013-11-25T12:59:08Z</dcterms:created>
  <dcterms:modified xsi:type="dcterms:W3CDTF">2013-11-25T14:30:50Z</dcterms:modified>
</cp:coreProperties>
</file>