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9395" windowHeight="8505"/>
  </bookViews>
  <sheets>
    <sheet name="Bereik" sheetId="1" r:id="rId1"/>
    <sheet name="BereikAF" sheetId="2" state="hidden" r:id="rId2"/>
  </sheets>
  <definedNames>
    <definedName name="Aantal">Bereik!$F$1:$F$29</definedName>
    <definedName name="Adres">Bereik!$E$1:$E$23</definedName>
    <definedName name="april">BereikAF!$A$5:$D$5</definedName>
    <definedName name="augustus">BereikAF!$A$9:$D$9</definedName>
    <definedName name="Beginstand">BereikAF!$B$2:$B$13</definedName>
    <definedName name="december">BereikAF!$A$13:$D$13</definedName>
    <definedName name="Eindstand">BereikAF!$C$1:$C$13</definedName>
    <definedName name="februari">BereikAF!$A$3:$D$3</definedName>
    <definedName name="Gereden">BereikAF!$D$1:$D$13</definedName>
    <definedName name="januari">BereikAF!$A$2:$F$2</definedName>
    <definedName name="juli">BereikAF!$A$8:$D$8</definedName>
    <definedName name="juni">BereikAF!$A$7:$D$7</definedName>
    <definedName name="Klaas">Bereik!$A$4:$G$4</definedName>
    <definedName name="Maand">BereikAF!$A$1:$A$13</definedName>
    <definedName name="maart">BereikAF!$A$4:$D$4</definedName>
    <definedName name="mei">BereikAF!$A$6:$D$6</definedName>
    <definedName name="november">BereikAF!$A$12:$D$12</definedName>
    <definedName name="oktober">BereikAF!$A$11:$D$11</definedName>
    <definedName name="Piet">Bereik!$A$3:$G$3</definedName>
    <definedName name="Score">Bereik!$G$1:$G$10</definedName>
    <definedName name="september">BereikAF!$A$10:$D$10</definedName>
  </definedNames>
  <calcPr calcId="125725"/>
</workbook>
</file>

<file path=xl/calcChain.xml><?xml version="1.0" encoding="utf-8"?>
<calcChain xmlns="http://schemas.openxmlformats.org/spreadsheetml/2006/main">
  <c r="G13" i="2"/>
  <c r="G12"/>
  <c r="G11"/>
  <c r="G10"/>
  <c r="G9"/>
  <c r="G8"/>
  <c r="G7"/>
  <c r="G6"/>
  <c r="G4"/>
  <c r="G3"/>
  <c r="G2"/>
  <c r="G5"/>
  <c r="D13" i="1"/>
  <c r="B13"/>
  <c r="D12"/>
  <c r="B12"/>
  <c r="D11"/>
  <c r="B11"/>
  <c r="D10"/>
  <c r="B10"/>
  <c r="D9"/>
  <c r="B9"/>
  <c r="D8"/>
  <c r="B8"/>
  <c r="D7"/>
  <c r="B7"/>
  <c r="D6"/>
  <c r="B6"/>
  <c r="D5"/>
  <c r="B5"/>
  <c r="D4"/>
  <c r="B4"/>
  <c r="D3"/>
  <c r="B3"/>
  <c r="D2"/>
  <c r="D9" i="2"/>
  <c r="D2"/>
  <c r="B4"/>
  <c r="D4" s="1"/>
  <c r="B5"/>
  <c r="D5" s="1"/>
  <c r="B6"/>
  <c r="D6" s="1"/>
  <c r="B7"/>
  <c r="D7" s="1"/>
  <c r="B8"/>
  <c r="D8" s="1"/>
  <c r="B9"/>
  <c r="B10"/>
  <c r="D10" s="1"/>
  <c r="B11"/>
  <c r="D11" s="1"/>
  <c r="B12"/>
  <c r="D12" s="1"/>
  <c r="B13"/>
  <c r="D13" s="1"/>
  <c r="B3"/>
  <c r="D3" s="1"/>
  <c r="G15" l="1"/>
</calcChain>
</file>

<file path=xl/sharedStrings.xml><?xml version="1.0" encoding="utf-8"?>
<sst xmlns="http://schemas.openxmlformats.org/spreadsheetml/2006/main" count="46" uniqueCount="30">
  <si>
    <t>Beginstand</t>
  </si>
  <si>
    <t>Eindstand</t>
  </si>
  <si>
    <t>Gereden</t>
  </si>
  <si>
    <t>Maand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</si>
  <si>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</si>
  <si>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</si>
  <si>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</si>
  <si>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</si>
  <si>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</si>
  <si>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</si>
  <si>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</si>
  <si>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</si>
  <si>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</si>
  <si>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</si>
  <si>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januari</t>
  </si>
  <si>
    <t>februari</t>
  </si>
  <si>
    <t>Totaal</t>
  </si>
  <si>
    <t>Totaal Januari :</t>
  </si>
  <si>
    <t>=(Gereden april)</t>
  </si>
  <si>
    <t>=(Gereden januari)</t>
  </si>
  <si>
    <t>=(Gereden februari)</t>
  </si>
  <si>
    <t>=(Gereden maart)</t>
  </si>
  <si>
    <t>=(Gereden mei)</t>
  </si>
  <si>
    <t>=(Gereden juni)</t>
  </si>
  <si>
    <t>=(Gereden juli)</t>
  </si>
  <si>
    <t>=(Gereden augustus)</t>
  </si>
  <si>
    <t>=(Gereden september)</t>
  </si>
  <si>
    <t>=(Gereden oktober)</t>
  </si>
  <si>
    <t>=(Gereden november)</t>
  </si>
  <si>
    <t>=(Gereden december)</t>
  </si>
</sst>
</file>

<file path=xl/styles.xml><?xml version="1.0" encoding="utf-8"?>
<styleSheet xmlns="http://schemas.openxmlformats.org/spreadsheetml/2006/main">
  <fonts count="3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2" tint="-0.74999237037263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center"/>
    </xf>
    <xf numFmtId="0" fontId="2" fillId="2" borderId="0" xfId="0" applyFont="1" applyFill="1" applyBorder="1"/>
    <xf numFmtId="0" fontId="1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quotePrefix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</xdr:col>
      <xdr:colOff>57150</xdr:colOff>
      <xdr:row>20</xdr:row>
      <xdr:rowOff>47625</xdr:rowOff>
    </xdr:to>
    <xdr:pic>
      <xdr:nvPicPr>
        <xdr:cNvPr id="2" name="Afbeelding 1" descr="logo_sbo02a_lichtblauw_1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0"/>
          <a:ext cx="952500" cy="695325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</xdr:col>
      <xdr:colOff>133350</xdr:colOff>
      <xdr:row>18</xdr:row>
      <xdr:rowOff>47625</xdr:rowOff>
    </xdr:to>
    <xdr:pic>
      <xdr:nvPicPr>
        <xdr:cNvPr id="2" name="Afbeelding 1" descr="logo_sbo02a_lichtblauw_1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66950"/>
          <a:ext cx="952500" cy="695325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E26" sqref="E26"/>
    </sheetView>
  </sheetViews>
  <sheetFormatPr defaultRowHeight="12.75"/>
  <cols>
    <col min="1" max="1" width="11.75" customWidth="1"/>
    <col min="2" max="2" width="12.125" customWidth="1"/>
    <col min="3" max="3" width="12" customWidth="1"/>
    <col min="4" max="4" width="11.125" customWidth="1"/>
    <col min="5" max="5" width="33.25" bestFit="1" customWidth="1"/>
  </cols>
  <sheetData>
    <row r="1" spans="1:5">
      <c r="A1" s="1" t="s">
        <v>3</v>
      </c>
      <c r="B1" s="1" t="s">
        <v>0</v>
      </c>
      <c r="C1" s="1" t="s">
        <v>1</v>
      </c>
      <c r="D1" s="1" t="s">
        <v>2</v>
      </c>
      <c r="E1" s="3"/>
    </row>
    <row r="2" spans="1:5">
      <c r="A2" t="s">
        <v>14</v>
      </c>
      <c r="B2">
        <v>32456</v>
      </c>
      <c r="C2">
        <v>32892</v>
      </c>
      <c r="D2">
        <f>IF(C2-B2&lt;0,"",C2-B2)</f>
        <v>436</v>
      </c>
    </row>
    <row r="3" spans="1:5">
      <c r="A3" t="s">
        <v>15</v>
      </c>
      <c r="B3">
        <f>C2</f>
        <v>32892</v>
      </c>
      <c r="C3">
        <v>33406</v>
      </c>
      <c r="D3">
        <f t="shared" ref="D3:D13" si="0">IF(C3-B3&lt;0,"",C3-B3)</f>
        <v>514</v>
      </c>
    </row>
    <row r="4" spans="1:5">
      <c r="A4" t="s">
        <v>4</v>
      </c>
      <c r="B4">
        <f t="shared" ref="B4:B13" si="1">C3</f>
        <v>33406</v>
      </c>
      <c r="C4">
        <v>33821</v>
      </c>
      <c r="D4">
        <f t="shared" si="0"/>
        <v>415</v>
      </c>
    </row>
    <row r="5" spans="1:5">
      <c r="A5" t="s">
        <v>5</v>
      </c>
      <c r="B5">
        <f t="shared" si="1"/>
        <v>33821</v>
      </c>
      <c r="C5">
        <v>34323</v>
      </c>
      <c r="D5">
        <f t="shared" si="0"/>
        <v>502</v>
      </c>
    </row>
    <row r="6" spans="1:5">
      <c r="A6" t="s">
        <v>6</v>
      </c>
      <c r="B6">
        <f t="shared" si="1"/>
        <v>34323</v>
      </c>
      <c r="C6">
        <v>34573</v>
      </c>
      <c r="D6">
        <f t="shared" si="0"/>
        <v>250</v>
      </c>
    </row>
    <row r="7" spans="1:5">
      <c r="A7" t="s">
        <v>7</v>
      </c>
      <c r="B7">
        <f t="shared" si="1"/>
        <v>34573</v>
      </c>
      <c r="C7">
        <v>35271</v>
      </c>
      <c r="D7">
        <f t="shared" si="0"/>
        <v>698</v>
      </c>
    </row>
    <row r="8" spans="1:5">
      <c r="A8" t="s">
        <v>8</v>
      </c>
      <c r="B8">
        <f t="shared" si="1"/>
        <v>35271</v>
      </c>
      <c r="C8">
        <v>36102</v>
      </c>
      <c r="D8">
        <f t="shared" si="0"/>
        <v>831</v>
      </c>
    </row>
    <row r="9" spans="1:5">
      <c r="A9" t="s">
        <v>9</v>
      </c>
      <c r="B9">
        <f t="shared" si="1"/>
        <v>36102</v>
      </c>
      <c r="C9">
        <v>36703</v>
      </c>
      <c r="D9">
        <f t="shared" si="0"/>
        <v>601</v>
      </c>
    </row>
    <row r="10" spans="1:5">
      <c r="A10" t="s">
        <v>10</v>
      </c>
      <c r="B10">
        <f t="shared" si="1"/>
        <v>36703</v>
      </c>
      <c r="C10">
        <v>37094</v>
      </c>
      <c r="D10">
        <f t="shared" si="0"/>
        <v>391</v>
      </c>
    </row>
    <row r="11" spans="1:5">
      <c r="A11" t="s">
        <v>11</v>
      </c>
      <c r="B11">
        <f t="shared" si="1"/>
        <v>37094</v>
      </c>
      <c r="C11">
        <v>38092</v>
      </c>
      <c r="D11">
        <f t="shared" si="0"/>
        <v>998</v>
      </c>
    </row>
    <row r="12" spans="1:5">
      <c r="A12" t="s">
        <v>12</v>
      </c>
      <c r="B12">
        <f t="shared" si="1"/>
        <v>38092</v>
      </c>
      <c r="C12">
        <v>38402</v>
      </c>
      <c r="D12">
        <f t="shared" si="0"/>
        <v>310</v>
      </c>
    </row>
    <row r="13" spans="1:5">
      <c r="A13" t="s">
        <v>13</v>
      </c>
      <c r="B13">
        <f t="shared" si="1"/>
        <v>38402</v>
      </c>
      <c r="C13">
        <v>38652</v>
      </c>
      <c r="D13">
        <f t="shared" si="0"/>
        <v>250</v>
      </c>
    </row>
    <row r="16" spans="1:5">
      <c r="E16" s="4" t="s">
        <v>17</v>
      </c>
    </row>
    <row r="17" spans="5:5">
      <c r="E17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showGridLines="0" defaultGridColor="0" colorId="20" workbookViewId="0">
      <selection activeCell="D21" sqref="D21"/>
    </sheetView>
  </sheetViews>
  <sheetFormatPr defaultRowHeight="12.75"/>
  <cols>
    <col min="1" max="1" width="10.75" customWidth="1"/>
    <col min="2" max="2" width="11.375" bestFit="1" customWidth="1"/>
    <col min="3" max="3" width="10.125" bestFit="1" customWidth="1"/>
    <col min="5" max="5" width="4.125" customWidth="1"/>
    <col min="7" max="7" width="9.75" style="2" bestFit="1" customWidth="1"/>
    <col min="8" max="8" width="19.5" customWidth="1"/>
  </cols>
  <sheetData>
    <row r="1" spans="1:8">
      <c r="A1" s="1" t="s">
        <v>3</v>
      </c>
      <c r="B1" s="1" t="s">
        <v>0</v>
      </c>
      <c r="C1" s="1" t="s">
        <v>1</v>
      </c>
      <c r="D1" s="1" t="s">
        <v>2</v>
      </c>
      <c r="E1" s="3"/>
      <c r="G1" s="6" t="s">
        <v>16</v>
      </c>
    </row>
    <row r="2" spans="1:8">
      <c r="A2" t="s">
        <v>14</v>
      </c>
      <c r="B2">
        <v>32456</v>
      </c>
      <c r="C2">
        <v>32892</v>
      </c>
      <c r="D2">
        <f>IF(C2-B2&lt;0,"",C2-B2)</f>
        <v>436</v>
      </c>
      <c r="G2" s="2">
        <f>(Gereden januari)</f>
        <v>436</v>
      </c>
      <c r="H2" s="8" t="s">
        <v>19</v>
      </c>
    </row>
    <row r="3" spans="1:8">
      <c r="A3" t="s">
        <v>15</v>
      </c>
      <c r="B3">
        <f>C2</f>
        <v>32892</v>
      </c>
      <c r="C3">
        <v>33406</v>
      </c>
      <c r="D3">
        <f t="shared" ref="D3:D13" si="0">IF(C3-B3&lt;0,"",C3-B3)</f>
        <v>514</v>
      </c>
      <c r="G3" s="2">
        <f>(Gereden februari )</f>
        <v>514</v>
      </c>
      <c r="H3" s="8" t="s">
        <v>20</v>
      </c>
    </row>
    <row r="4" spans="1:8">
      <c r="A4" t="s">
        <v>4</v>
      </c>
      <c r="B4">
        <f t="shared" ref="B4:B13" si="1">C3</f>
        <v>33406</v>
      </c>
      <c r="C4">
        <v>33821</v>
      </c>
      <c r="D4">
        <f t="shared" si="0"/>
        <v>415</v>
      </c>
      <c r="G4" s="2">
        <f>(Gereden maart)</f>
        <v>415</v>
      </c>
      <c r="H4" s="8" t="s">
        <v>21</v>
      </c>
    </row>
    <row r="5" spans="1:8">
      <c r="A5" t="s">
        <v>5</v>
      </c>
      <c r="B5">
        <f t="shared" si="1"/>
        <v>33821</v>
      </c>
      <c r="C5">
        <v>34323</v>
      </c>
      <c r="D5">
        <f t="shared" si="0"/>
        <v>502</v>
      </c>
      <c r="G5" s="2">
        <f>(Gereden april)</f>
        <v>502</v>
      </c>
      <c r="H5" s="8" t="s">
        <v>18</v>
      </c>
    </row>
    <row r="6" spans="1:8">
      <c r="A6" t="s">
        <v>6</v>
      </c>
      <c r="B6">
        <f t="shared" si="1"/>
        <v>34323</v>
      </c>
      <c r="C6">
        <v>34573</v>
      </c>
      <c r="D6">
        <f t="shared" si="0"/>
        <v>250</v>
      </c>
      <c r="G6" s="2">
        <f>(Gereden mei)</f>
        <v>250</v>
      </c>
      <c r="H6" s="8" t="s">
        <v>22</v>
      </c>
    </row>
    <row r="7" spans="1:8">
      <c r="A7" t="s">
        <v>7</v>
      </c>
      <c r="B7">
        <f t="shared" si="1"/>
        <v>34573</v>
      </c>
      <c r="C7">
        <v>35271</v>
      </c>
      <c r="D7">
        <f t="shared" si="0"/>
        <v>698</v>
      </c>
      <c r="G7" s="2">
        <f>(Gereden juni)</f>
        <v>698</v>
      </c>
      <c r="H7" s="8" t="s">
        <v>23</v>
      </c>
    </row>
    <row r="8" spans="1:8">
      <c r="A8" t="s">
        <v>8</v>
      </c>
      <c r="B8">
        <f t="shared" si="1"/>
        <v>35271</v>
      </c>
      <c r="C8">
        <v>36102</v>
      </c>
      <c r="D8">
        <f t="shared" si="0"/>
        <v>831</v>
      </c>
      <c r="G8" s="2">
        <f>(Gereden juli)</f>
        <v>831</v>
      </c>
      <c r="H8" s="8" t="s">
        <v>24</v>
      </c>
    </row>
    <row r="9" spans="1:8">
      <c r="A9" t="s">
        <v>9</v>
      </c>
      <c r="B9">
        <f t="shared" si="1"/>
        <v>36102</v>
      </c>
      <c r="C9">
        <v>36703</v>
      </c>
      <c r="D9">
        <f t="shared" si="0"/>
        <v>601</v>
      </c>
      <c r="G9" s="2">
        <f>(Gereden augustus)</f>
        <v>601</v>
      </c>
      <c r="H9" s="8" t="s">
        <v>25</v>
      </c>
    </row>
    <row r="10" spans="1:8">
      <c r="A10" t="s">
        <v>10</v>
      </c>
      <c r="B10">
        <f t="shared" si="1"/>
        <v>36703</v>
      </c>
      <c r="C10">
        <v>37094</v>
      </c>
      <c r="D10">
        <f t="shared" si="0"/>
        <v>391</v>
      </c>
      <c r="G10" s="2">
        <f>(Gereden september)</f>
        <v>391</v>
      </c>
      <c r="H10" s="8" t="s">
        <v>26</v>
      </c>
    </row>
    <row r="11" spans="1:8">
      <c r="A11" t="s">
        <v>11</v>
      </c>
      <c r="B11">
        <f t="shared" si="1"/>
        <v>37094</v>
      </c>
      <c r="C11">
        <v>38092</v>
      </c>
      <c r="D11">
        <f t="shared" si="0"/>
        <v>998</v>
      </c>
      <c r="G11" s="2">
        <f>(Gereden oktober)</f>
        <v>998</v>
      </c>
      <c r="H11" s="8" t="s">
        <v>27</v>
      </c>
    </row>
    <row r="12" spans="1:8">
      <c r="A12" t="s">
        <v>12</v>
      </c>
      <c r="B12">
        <f t="shared" si="1"/>
        <v>38092</v>
      </c>
      <c r="C12">
        <v>38402</v>
      </c>
      <c r="D12">
        <f t="shared" si="0"/>
        <v>310</v>
      </c>
      <c r="G12" s="2">
        <f>(Gereden november)</f>
        <v>310</v>
      </c>
      <c r="H12" s="8" t="s">
        <v>28</v>
      </c>
    </row>
    <row r="13" spans="1:8">
      <c r="A13" t="s">
        <v>13</v>
      </c>
      <c r="B13">
        <f t="shared" si="1"/>
        <v>38402</v>
      </c>
      <c r="C13">
        <v>38652</v>
      </c>
      <c r="D13">
        <f t="shared" si="0"/>
        <v>250</v>
      </c>
      <c r="G13" s="2">
        <f>(Gereden december)</f>
        <v>250</v>
      </c>
      <c r="H13" s="8" t="s">
        <v>29</v>
      </c>
    </row>
    <row r="15" spans="1:8">
      <c r="G15" s="7">
        <f>SUM(G2:G14)</f>
        <v>6196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21</vt:i4>
      </vt:variant>
    </vt:vector>
  </HeadingPairs>
  <TitlesOfParts>
    <vt:vector size="23" baseType="lpstr">
      <vt:lpstr>Bereik</vt:lpstr>
      <vt:lpstr>BereikAF</vt:lpstr>
      <vt:lpstr>Aantal</vt:lpstr>
      <vt:lpstr>Adres</vt:lpstr>
      <vt:lpstr>april</vt:lpstr>
      <vt:lpstr>augustus</vt:lpstr>
      <vt:lpstr>Beginstand</vt:lpstr>
      <vt:lpstr>december</vt:lpstr>
      <vt:lpstr>Eindstand</vt:lpstr>
      <vt:lpstr>februari</vt:lpstr>
      <vt:lpstr>Gereden</vt:lpstr>
      <vt:lpstr>januari</vt:lpstr>
      <vt:lpstr>juli</vt:lpstr>
      <vt:lpstr>juni</vt:lpstr>
      <vt:lpstr>Klaas</vt:lpstr>
      <vt:lpstr>Maand</vt:lpstr>
      <vt:lpstr>maart</vt:lpstr>
      <vt:lpstr>mei</vt:lpstr>
      <vt:lpstr>november</vt:lpstr>
      <vt:lpstr>oktober</vt:lpstr>
      <vt:lpstr>Piet</vt:lpstr>
      <vt:lpstr>Score</vt:lpstr>
      <vt:lpstr>september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2013-12-09T06:36:53Z</dcterms:created>
  <dcterms:modified xsi:type="dcterms:W3CDTF">2013-12-09T07:56:33Z</dcterms:modified>
</cp:coreProperties>
</file>